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codeName="ThisWorkbook"/>
  <mc:AlternateContent xmlns:mc="http://schemas.openxmlformats.org/markup-compatibility/2006">
    <mc:Choice Requires="x15">
      <x15ac:absPath xmlns:x15ac="http://schemas.microsoft.com/office/spreadsheetml/2010/11/ac" url="/Users/simoneabel/Documents/Opdrachten abel-office/Slappebodemopdrachten/KBF/Nieuwe KBF Website 2025/Thema openbare ruimte/Lichtgewicht ophoogtechnieken/"/>
    </mc:Choice>
  </mc:AlternateContent>
  <xr:revisionPtr revIDLastSave="0" documentId="8_{A8415E47-CC9F-5841-9C87-9DAD3583A788}" xr6:coauthVersionLast="47" xr6:coauthVersionMax="47" xr10:uidLastSave="{00000000-0000-0000-0000-000000000000}"/>
  <workbookProtection workbookAlgorithmName="SHA-512" workbookHashValue="Fle+tQ8XDna2mspQ+WyAqAzltUzI1lIyqQ5NvufxTbWZjQauaU+/meJ4iN4V+MAutHCSI6QlPw6NhWQo54XmBQ==" workbookSaltValue="Vb+m02Tort9V44PdR/8fMw==" workbookSpinCount="100000" lockStructure="1"/>
  <bookViews>
    <workbookView xWindow="0" yWindow="600" windowWidth="38400" windowHeight="19940" activeTab="2" xr2:uid="{00000000-000D-0000-FFFF-FFFF00000000}"/>
  </bookViews>
  <sheets>
    <sheet name="Overzicht" sheetId="5" r:id="rId1"/>
    <sheet name="Gebruikers interface" sheetId="8" r:id="rId2"/>
    <sheet name="1.1 Lichte ophoogmaterialen" sheetId="1" r:id="rId3"/>
    <sheet name="1.1-1 Bims" sheetId="11" r:id="rId4"/>
    <sheet name="1.2 Lichte infiltratiesystemen" sheetId="10" r:id="rId5"/>
    <sheet name="2 Grondverbetering" sheetId="9" r:id="rId6"/>
    <sheet name="Filter" sheetId="7" state="hidden" r:id="rId7"/>
  </sheets>
  <externalReferences>
    <externalReference r:id="rId8"/>
  </externalReferences>
  <definedNames>
    <definedName name="_xlnm._FilterDatabase" localSheetId="3" hidden="1">'1.1-1 Bims'!$B$6:$O$32</definedName>
    <definedName name="Materials_List" localSheetId="3">[1]Filter!$B$5:$B$11</definedName>
    <definedName name="Materials_List" localSheetId="4">[1]Filter!$B$5:$B$11</definedName>
    <definedName name="Materials_List" localSheetId="5">[1]Filter!$B$5:$B$11</definedName>
    <definedName name="Materials_List">Filter!$B$5:$B$11</definedName>
    <definedName name="Roles" localSheetId="3">[1]Filter!$A$5:$A$10</definedName>
    <definedName name="Roles" localSheetId="4">[1]Filter!$A$5:$A$10</definedName>
    <definedName name="Roles" localSheetId="5">[1]Filter!$A$5:$A$10</definedName>
    <definedName name="Roles">Filter!$A$5:$A$10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8" l="1" a="1"/>
  <c r="B11" i="8" s="1"/>
  <c r="B6" i="7" a="1"/>
  <c r="B6" i="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4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futureMetadata>
  <futureMetadata name="XLDAPR" count="1">
    <bk>
      <extLst>
        <ext uri="{bdbb8cdc-fa1e-496e-a857-3c3f30c029c3}">
          <xda:dynamicArrayProperties fDynamic="1" fCollapsed="0"/>
        </ext>
      </extLst>
    </bk>
  </futureMetadata>
  <cellMetadata count="1">
    <bk>
      <rc t="2" v="0"/>
    </bk>
  </cellMetadata>
  <valueMetadata count="46">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valueMetadata>
</metadata>
</file>

<file path=xl/sharedStrings.xml><?xml version="1.0" encoding="utf-8"?>
<sst xmlns="http://schemas.openxmlformats.org/spreadsheetml/2006/main" count="1610" uniqueCount="732">
  <si>
    <t>Lichte ophoogmaterialen</t>
  </si>
  <si>
    <t>Bims</t>
  </si>
  <si>
    <t>Flugsand</t>
  </si>
  <si>
    <t>Lavasteen</t>
  </si>
  <si>
    <t>Geëxpandeerde kleikorrels</t>
  </si>
  <si>
    <t>Schuimglas</t>
  </si>
  <si>
    <t>EPS</t>
  </si>
  <si>
    <t>Schuimbeton</t>
  </si>
  <si>
    <t>Materiaal</t>
  </si>
  <si>
    <t>Uitleg</t>
  </si>
  <si>
    <t>Vulkanisch puimsteen</t>
  </si>
  <si>
    <t>Vulkanisch zand</t>
  </si>
  <si>
    <t>Vulkanisch gesteente</t>
  </si>
  <si>
    <t>Gebakken kleikorrels</t>
  </si>
  <si>
    <t>Verbrandingsrest steenkool of afval</t>
  </si>
  <si>
    <t>Geëxpandeerd polystyreen</t>
  </si>
  <si>
    <t>Soorten</t>
  </si>
  <si>
    <t>Landen producenten</t>
  </si>
  <si>
    <t>Duitsland</t>
  </si>
  <si>
    <t>Argex</t>
  </si>
  <si>
    <t>België</t>
  </si>
  <si>
    <t>Nederland</t>
  </si>
  <si>
    <t>EPS-foam</t>
  </si>
  <si>
    <t>E-bodemas/ketelzand</t>
  </si>
  <si>
    <t xml:space="preserve">E-bodemas </t>
  </si>
  <si>
    <t>Afbeelding</t>
  </si>
  <si>
    <t>Puimsteen (bims) is een zeer licht, vulkanisch gesteente met veel ingesloten poriën, waardoor het soms zelfs op water kan drijven. Het ontstaat wanneer lava snel afkoelt bij contact met water, waardoor gassen opgesloten raken.</t>
  </si>
  <si>
    <t>Sortering (mm)</t>
  </si>
  <si>
    <t>Korrelvorm en -oppervlak</t>
  </si>
  <si>
    <t>Gebroken ruw/hoekig</t>
  </si>
  <si>
    <t>Gebroken</t>
  </si>
  <si>
    <t>Hoekig, gebroken</t>
  </si>
  <si>
    <t>Rond en/of hoekig, poreus</t>
  </si>
  <si>
    <t>-</t>
  </si>
  <si>
    <t>1000 - 1200</t>
  </si>
  <si>
    <t>800 ± 80</t>
  </si>
  <si>
    <t>1215 ± 105</t>
  </si>
  <si>
    <t>15 - 40</t>
  </si>
  <si>
    <t>≤ 70</t>
  </si>
  <si>
    <t>25 - 35</t>
  </si>
  <si>
    <t>14 ± 6</t>
  </si>
  <si>
    <t>1 - 5</t>
  </si>
  <si>
    <t>zeer laag</t>
  </si>
  <si>
    <t>Type materiaal</t>
  </si>
  <si>
    <t>Primair</t>
  </si>
  <si>
    <t>Secundair</t>
  </si>
  <si>
    <t>Onnatuurlijk</t>
  </si>
  <si>
    <t>Beschikbaarheid</t>
  </si>
  <si>
    <t>Ja</t>
  </si>
  <si>
    <t>Vries/dooiweerstand  % (massaverlies)</t>
  </si>
  <si>
    <t>0,3 - 1,0</t>
  </si>
  <si>
    <t>nihil</t>
  </si>
  <si>
    <t xml:space="preserve"> 0,7 ± 0,6</t>
  </si>
  <si>
    <t>Waterdoorlatendheid (m/s)</t>
  </si>
  <si>
    <t>Naam</t>
  </si>
  <si>
    <t>Herkomst</t>
  </si>
  <si>
    <t>Eifelbims</t>
  </si>
  <si>
    <t>Gyali eiland, 
Griekenland</t>
  </si>
  <si>
    <t>Eifelgebergte, 
Duitsland</t>
  </si>
  <si>
    <t>Massa stabilisatie</t>
  </si>
  <si>
    <t>Palenmatras</t>
  </si>
  <si>
    <t>Grondstabilisatie</t>
  </si>
  <si>
    <t>Maatregel</t>
  </si>
  <si>
    <t>Weergave</t>
  </si>
  <si>
    <t>Leverancier</t>
  </si>
  <si>
    <t>Beschikbaar/voorraad</t>
  </si>
  <si>
    <t>Yalibims (Yali®)</t>
  </si>
  <si>
    <t>Steinag B.V.</t>
  </si>
  <si>
    <t>Normering/certificering</t>
  </si>
  <si>
    <t>Aanleg</t>
  </si>
  <si>
    <t>Onderhoud</t>
  </si>
  <si>
    <t>Aandachtspunten 
nutspartijen</t>
  </si>
  <si>
    <t>Duurzaamheid</t>
  </si>
  <si>
    <t>Productie</t>
  </si>
  <si>
    <t>Vervoer</t>
  </si>
  <si>
    <t>Categorie</t>
  </si>
  <si>
    <t xml:space="preserve">Aandachtspunten </t>
  </si>
  <si>
    <t>Vulmagran</t>
  </si>
  <si>
    <t>Grond injectie</t>
  </si>
  <si>
    <t xml:space="preserve">Procedure </t>
  </si>
  <si>
    <t>EPS-blokken worden  toegepast door ze op maat snijden en in lagen van 0,5 tot 1 meter dik op een geëgaliseerde ondergrond te plaatsen. De blokken worden in verspringend verband gestapeld, zodat ze samen een stabiel geheel vormen. Om opdrijving te voorkomen, worden rondom en onder de EPS-laag vaak drainagevoorzieningen aangebracht, en bovenop komt  dragende afdeklaag zoals zand of asfalt.</t>
  </si>
  <si>
    <t>Flugsand is fijn en loskorrelig, en vormt daardoor een prima bedding voor kabels en leidingen. Wel is er kans op uitspoelen bij openliggende sleuven; leidingen moeten daarom goed worden afgedekt met geotextiel. Vanwege de beperkte korrelsterkte is een zandlaag als omhulling aanbevolen om druk op leidingen gelijkmatig te verdelen.</t>
  </si>
  <si>
    <t>E-bodemas bevat hoekige, soms broze korrels met variabele milieukwaliteit. Alleen gecertificeerd ketelzand (categorie 1) mag worden gebruikt rond kabels en leidingen. Vanwege mogelijke uitloging of korrelvergruizing worden leidingen idealiter in een aparte sleuf gelegd met schoon zand als omhulsel. Zo wordt mechanische schade én vervuiling voorkomen, en blijft de leiding goed bereikbaar bij toekomstig onderhoud.</t>
  </si>
  <si>
    <t>Onderhouds frequentie</t>
  </si>
  <si>
    <t>Minimaal</t>
  </si>
  <si>
    <t>Restproduct van afvalverbranding of kolencentrales. Het is het grove deel dat achterblijft op de bodem van de oven. Hierna wordt het gespoeld en gezeefd.</t>
  </si>
  <si>
    <t>Worden geproduceerd uit aardolie-gebaseerde polystyreenkorrels, die worden verhit met stoom zodat ze uitzetten tot 50x hun oorspronkelijke volume. De geëxpandeerde korrels worden in een mal geperst tot grote blokken (bijv. 2x1x0,5 m), die vervolgens worden gesneden op maat.</t>
  </si>
  <si>
    <t>Wordt ter plaatse geproduceerd door een mengsel van cement, zand, water en een schuimmiddel te combineren. Het schuimmiddel zorgt voor luchtbelvorming, waardoor een lichte, vloeibare massa ontstaat. Na het storten hardt het uit tot een vaste, poreuze betonstructuur.</t>
  </si>
  <si>
    <t>Per vrachtwagen of 
binnenvaartschip</t>
  </si>
  <si>
    <t>Per vrachtwagen</t>
  </si>
  <si>
    <t xml:space="preserve">Per cementwagen </t>
  </si>
  <si>
    <t>Materialen</t>
  </si>
  <si>
    <t>Verticale drainage</t>
  </si>
  <si>
    <t>Flugsand
Vulmagran</t>
  </si>
  <si>
    <t>Grondverbetering</t>
  </si>
  <si>
    <t>Fundering</t>
  </si>
  <si>
    <t>Grondvervanging</t>
  </si>
  <si>
    <t>Voorbelasting</t>
  </si>
  <si>
    <t>Paalfundering</t>
  </si>
  <si>
    <t>Grondverbeteringstechnieken (voor slappe grond)</t>
  </si>
  <si>
    <t>Geotextiel kolommen</t>
  </si>
  <si>
    <t>Grondinjectie is een techniek waarbij bindmiddelen onder druk in slappe bodemlagen worden geïnjecteerd om de draagkracht te verhogen zonder grootschalige afgraving. Het is vooral geschikt voor zettingsbeperking en funderingsverbetering, mits gebaseerd op zorgvuldig bodemonderzoek en ontwerp.</t>
  </si>
  <si>
    <t>Massa stabilisatie is een techniek voor grondverbetering waarbij slappe bodems zoals veen, klei of baggerspecie worden versterkt door het mengen met bindmiddelen zoals kalk of cement. Met systemen zoals het Allu Stabilisatie Systeem kan dit tot 8 meter diep plaatsvinden, wat de draagkracht verbetert.</t>
  </si>
  <si>
    <t>Aannemer</t>
  </si>
  <si>
    <t>Kok Lexmond</t>
  </si>
  <si>
    <t>Grondinjectie.nl
bodeminjectie.nl</t>
  </si>
  <si>
    <t>Grondvervanging is een directe en doeltreffende methode om slappe of verontreinigde grondlagen te verbeteren door deze af te graven en te vervangen met beter dragende materialen zoals zand of granulaat. De techniek verhoogt de draagkracht en vermindert zetting, maar vraagt wel voldoende ruimte en aandacht voor grondafvoer, wat beperkingen kan opleveren in stedelijke of gevoelige gebieden.</t>
  </si>
  <si>
    <t>Zand</t>
  </si>
  <si>
    <t>Lokale grondverzet aannemers</t>
  </si>
  <si>
    <t>Voorbelasting is een techniek waarbij tijdelijk extra gewicht, zoals zand, op een slappe bodem wordt aangebracht om versnelde zetting en consolidatie te realiseren. Het wordt vaak gecombineerd met verticale drainage om poriënwater sneller af te voeren, waardoor de draagkracht toeneemt en de ondergrond geschikt wordt voor bouw of infrastructuur.</t>
  </si>
  <si>
    <t>Verticale drainage is een techniek om zettingen in slappe gronden te versnellen door poriënwater via aangebrachte drains af te voeren, vaak in combinatie met voorbelasting of vacuümtechnieken. Bij vacuümdrainage en onderdruksystemen wordt de afvoer van water extra versneld door kunstmatige onderdruk, wat effectief is bij beperkte ruimte, korte bouwtijd of diepere, moeilijk bereikbare lagen.</t>
  </si>
  <si>
    <t>Drainage buizen en bijbehorende systemen</t>
  </si>
  <si>
    <t>Cofra
CeTeau
Gebr. Van Kessel</t>
  </si>
  <si>
    <t xml:space="preserve">Beton(nen palen) </t>
  </si>
  <si>
    <t>Techniek</t>
  </si>
  <si>
    <t>Verticale drainage
Verticale drainage vacüum
Verticale drainage onderdruk</t>
  </si>
  <si>
    <t>Meerdere aannemers 
Cofra</t>
  </si>
  <si>
    <t>Een paalfundering is een techniek waarbij de belasting van een constructie via verticale palen wordt overgebracht naar diepere, draagkrachtige lagen wanneer de bovengrond te zwak is. De palenzorgen via puntweer en/of wrijving langs de schacht voor een stabiele fundering met minimale zetting, ideaal voor zware constructies op slappe bodems.</t>
  </si>
  <si>
    <t>Meerdere aannemers 
Hakkers b.v.</t>
  </si>
  <si>
    <t>Geotextiel-omhulde kolommen (GEC) zijn verticale kolommen van zand of granulaat, omhuld met sterk geotextiel, die worden toegepast om zeer slappe bodems zoals veen of klei te versterken. Dankzij de omhulling blijft het materiaal stabiel onder belasting en kan het veilig krachten overdragen naar diepere draagkrachtige lagen, wat deze techniek ideaal maakt voor infrastructuur op extreem slappe ondergrond.</t>
  </si>
  <si>
    <t>Geotextiel</t>
  </si>
  <si>
    <t>Cofra</t>
  </si>
  <si>
    <t>Heien
Schroeven
Boren
Trillen
Drukken</t>
  </si>
  <si>
    <t>Herbruikbaarheid</t>
  </si>
  <si>
    <t>Waterbergend vermogen</t>
  </si>
  <si>
    <t>Laag</t>
  </si>
  <si>
    <t xml:space="preserve">0-4, 0-22 </t>
  </si>
  <si>
    <t>Prijs (€/m³) (losgestort)
(excl. BTW &amp; transport)</t>
  </si>
  <si>
    <t>Lichte waterinfiltratie/-berging systemen</t>
  </si>
  <si>
    <t>Rockflow</t>
  </si>
  <si>
    <t>Infiltratiekratten</t>
  </si>
  <si>
    <t>Drainblock</t>
  </si>
  <si>
    <t>Recycled steenwol</t>
  </si>
  <si>
    <t>Kunststof (PP of PE)</t>
  </si>
  <si>
    <t>Basalt</t>
  </si>
  <si>
    <t>Recycled beton</t>
  </si>
  <si>
    <t>Infiltratiekratten zijn modulaire kunststof units met een open structuur die ondergronds worden geplaatst om regenwater tijdelijk op te slaan en langzaam in de bodem te laten infiltreren.</t>
  </si>
  <si>
    <t>Drainblocks zijn  infiltratieblokken gemaakt van natuurlijk basalt, ontworpen om regenwater tijdelijk op te slaan en gecontroleerd te infiltreren in de bodem, met een hoge draagkracht en lange levensduur.</t>
  </si>
  <si>
    <t>Droog gewicht (kg/m³)</t>
  </si>
  <si>
    <t>Porositeit (open ruimte) (%)</t>
  </si>
  <si>
    <t>L x W x H (in mm)
HD: 1200 x 150 x 1000 (of 500)
Xtrm: 600 x 150 x 1000
Xtrm-LS: 600 x 40 x 1000</t>
  </si>
  <si>
    <t>Waterdoorlaatbaarheid (mm/s)</t>
  </si>
  <si>
    <t>6-12</t>
  </si>
  <si>
    <t>Dyka
Wavin
infiltratiekrat.nl</t>
  </si>
  <si>
    <t>Veel verschillende maten
van 150 tot 1300 liter
60x60x40 cm tot 180120x60 cm</t>
  </si>
  <si>
    <t>&gt; 95</t>
  </si>
  <si>
    <t>&gt; 95 %</t>
  </si>
  <si>
    <t>Afdekken met draineerzand en geotextiel
Bedekking onbelast: 20-40 cm
Licht verkeer: 80 cm
Zwaar verkeer: 100 cm</t>
  </si>
  <si>
    <t>Afdekken met draineerzand en geotextiel
Bedekking HD: 50-70 cm
Xtrm: 30-50 cm
Xtrm-LS: 10-20 cm</t>
  </si>
  <si>
    <t>EN 17152‑1:2019 &amp; BRL 52250</t>
  </si>
  <si>
    <t>Infiltratiekratten zijn licht en hol van structuur, waardoor ze kunnen vervormen of instorten bij graafwerkzaamheden in de nabijheid van leidingen. Ze mogen niet boven of direct naast nutsleidingen worden geplaatst zonder duidelijke scheiding of bescherming, omdat ze toegankelijkheid en veiligheid kunnen beperken.</t>
  </si>
  <si>
    <t>Drainblocks van basalt zijn sterk en duurzaam, waardoor ze mechanisch beter bestand zijn tegen belasting boven leidingen dan kunststofkratten. Hun harde en vaste vorm maakt verplaatsing lastig, wat een beperking vormt bij toegang tot onderliggende nutsvoorzieningen.</t>
  </si>
  <si>
    <t>jaarlijkse inspectie</t>
  </si>
  <si>
    <t>Voor kunststof infiltratiekratten geldt een aanbevolen jaarlijkse inspectie via controleputten, met reiniging indien sprake is van dichtslibbing of verminderde doorstroming.</t>
  </si>
  <si>
    <t>1x in 5 jaar</t>
  </si>
  <si>
    <t>1x in 5-10 jaar</t>
  </si>
  <si>
    <t>Drainblocks van basalt zijn vanwege hun open structuur en natuurlijke materiaalkeuze onderhoudsarm, met een geadviseerde inspectie eens per 5 tot 10 jaar.</t>
  </si>
  <si>
    <t xml:space="preserve">Levensduur (voor MKI) (jaar) </t>
  </si>
  <si>
    <t>Technische levensduur (door fabrikant vermeld) (jaar)</t>
  </si>
  <si>
    <t>50-100 jaar</t>
  </si>
  <si>
    <t>Onderhoudsfrequentie</t>
  </si>
  <si>
    <t>Technische levensduur</t>
  </si>
  <si>
    <t>€ 80–150 per m¹
Duur door specialistisch werk en bindmiddelen; geschikt voor kleine zones.</t>
  </si>
  <si>
    <t>€ 40–70 per m²
Afhankelijk van afvoer- en aanvoerkosten; relatief goedkoop bij goede toegang.</t>
  </si>
  <si>
    <t>€ 25–50 per m²
Lage materiaalkosten, maar lange uitvoeringstijd verhoogt indirecte kosten.</t>
  </si>
  <si>
    <t>€ 10–20 per m¹
Vaak gecombineerd met voorbelasting; goedkoop en effectief bij slappe grond.</t>
  </si>
  <si>
    <t>€ 120–200 per m²
Hoge materiaalkosten (palen + materieel); efficiënt bij zwaardere belasting.</t>
  </si>
  <si>
    <t>€ 150–250 per m¹ (diepe paal)
Duurste, maar vaak enige optie bij diepe slappe lagen.</t>
  </si>
  <si>
    <t>€ 80–130 per m¹
Nieuwere techniek; goedkoper dan palenmatras, duurder dan zandkolommen.</t>
  </si>
  <si>
    <t>Onderhoudsvrij</t>
  </si>
  <si>
    <t>n.v.t.</t>
  </si>
  <si>
    <t>&gt;50 jaar</t>
  </si>
  <si>
    <t>Granulaire materialen</t>
  </si>
  <si>
    <t>E-bodemas wordt aangebracht in lagen van 30 tot 50 cm waarbij elke laag matig wordt verdicht met een wals om voldoende stabiliteit te bereiken. Geotextiel kan worden toegepast om vermenging met omliggende grond te voorkomen. Bij ophogingen boven het grondwaterniveau is e-bodemas geschikt, maar onder water verliest het zijn gewichtsvoordeel.</t>
  </si>
  <si>
    <t>Flugsand &amp; Vulmagran</t>
  </si>
  <si>
    <t>Per vrachtwagen of schip</t>
  </si>
  <si>
    <t>Categorie NMD</t>
  </si>
  <si>
    <t>Kalk, cement of waterglas</t>
  </si>
  <si>
    <t>Kalk, cement</t>
  </si>
  <si>
    <t>Design</t>
  </si>
  <si>
    <t>Boven de grondwaterspiegel levert het een gewichtsreductie op ten opzichte van zand, maar onder water verliest het grotendeels dit voordeel vanwege hoge waterabsorptie</t>
  </si>
  <si>
    <t>Overig</t>
  </si>
  <si>
    <t>Aandachtspunten</t>
  </si>
  <si>
    <t>Bij gebouwen op houten palen kan de fundering gedregadeerd zijn, waardoor meestal de fundering vervangen moet worden (staal of betonnen palen). Soms is een paalkopverlaging mogelijk. De houten paal wordt dan voor een deel ontgraven en op een veel lager niveau afgezaagd. Het tussenstuk wordt voorzien van een vijzel en gewapend beton. De houten fundering moet hiervoor dan wel voldoende draagvermogen hebben. Deze herstelmethode wordt alleen toegepast indien droogstand de oorzaak van het funderingsprobleem is. Dit is het geval bij schimmelaantasting. De methode is niet geschikt bij bacteriële aantasting. Verder geldt dat paalkopverlaging geen verbetering geeft van het totale draagvermogen, dus dit lost het eventuele probleem met negatieve kleef niet op.</t>
  </si>
  <si>
    <t>Biobased</t>
  </si>
  <si>
    <t>Wilgentenen</t>
  </si>
  <si>
    <t>Technieken/ hulpmiddelen</t>
  </si>
  <si>
    <t>Suðurland, 
IJsland</t>
  </si>
  <si>
    <t>Voornamelijk 0/11</t>
  </si>
  <si>
    <t>Armacell</t>
  </si>
  <si>
    <t>Gewassen bims (Waschbims)</t>
  </si>
  <si>
    <t>SteinLight</t>
  </si>
  <si>
    <t>Steinlight is een gecertificeerd vulkanisch gesteente uit de Eifel dat dankzij zijn constante kwaliteit, stabiliteit en hoge draagvermogen breed toepasbaar is in funderingen, ophogingen en aanvullingen.</t>
  </si>
  <si>
    <t>Mycobase</t>
  </si>
  <si>
    <t>Plastic weg van plastic afval</t>
  </si>
  <si>
    <t>240 x 120, 180, 240, 300 x 41 cm
 (l x b x d)</t>
  </si>
  <si>
    <t>40-42 kg/m²</t>
  </si>
  <si>
    <t>300 L/m²</t>
  </si>
  <si>
    <t>Elasticiteitsmodulus / stijfheid (MPa)</t>
  </si>
  <si>
    <t>Druksterkte bij 10% vervorming (MPa)</t>
  </si>
  <si>
    <t>H&amp;B Grondstoffen</t>
  </si>
  <si>
    <t>Nederland (lokaal)</t>
  </si>
  <si>
    <t>Kwetsbaar voor zwaar verkeer. Kan alleen worden toegepast als ophoogmateriaal voor doodlopende of kleine wegen met weinig belasting, maximaal een bakwagen van 10 ton. Voor wegen met veel belasting is dit materiaal een groot risico.</t>
  </si>
  <si>
    <t>Lokaal vervoer met vrachtwagen</t>
  </si>
  <si>
    <t>Van zichzelf waterwerend</t>
  </si>
  <si>
    <t>Als ophoogmateriaal: in pilot toegepast in Woerden &amp; Alphen; 12 testblokken, 6 maanden monitoring door Sweco. Als bouwmateriaal: wordt op moment van publicatie ingezet en verkocht als dakisolatie.</t>
  </si>
  <si>
    <t>Mycobase (Mycelco)
Sweco</t>
  </si>
  <si>
    <t>De kosten zijn meer dan voor PUR en EPS, maar zijn vergelijkbaar met bijvoorbeeld houtflex.</t>
  </si>
  <si>
    <t>Levensduur onder zware omstandigheden (bv. permanent onder water) is nog niet volledig bekend.</t>
  </si>
  <si>
    <t>Er zijn vele variaties met elk specifieke eigenschappen; grondstofmix kan o.a. riet/lisdodde/bermgras/hout bevatten. Blokken bestaan in de pilot voor ±40% uit riet/lisdodde.</t>
  </si>
  <si>
    <t>Pilot: boven de grondwaterstand bleven de blokken in 6 maanden vrijwel intact; onder water ging de kwaliteit achteruit. Ze zijn dan nog bruikbaar als grondvervanging, niet meer als licht ophoogmateriaal. Een coating verhoogt de stevigheid onder de grondwaterspiegel duidelijk.</t>
  </si>
  <si>
    <t>Het productieproces van de blokken vraagt een significant langere tijd dan bijvoorbeeld EPS, ca + 500%;</t>
  </si>
  <si>
    <t>Nog niet onderzocht.</t>
  </si>
  <si>
    <t>Nieuwe technieken</t>
  </si>
  <si>
    <t>Open staafstructuur</t>
  </si>
  <si>
    <t>Milieu</t>
  </si>
  <si>
    <t>PH-waarde</t>
  </si>
  <si>
    <t>Inert</t>
  </si>
  <si>
    <t>Rockflow is een regenwaterbergingssysteem van vezelachtig steenwol dat onder verhardingen wordt geplaatst om tijdelijk regenwater op te slaan, te filteren en geleidelijk te infiltreren of vertraagd af te laten stromen.</t>
  </si>
  <si>
    <t>Rockflow® WM2005
Rockflow® WM2007
Verschillende hoogtes leverbaar: 100 / 66 / 50 / 33 cm</t>
  </si>
  <si>
    <t>130 (WM2005)/ 160 (WM2007)</t>
  </si>
  <si>
    <t>95 / 94</t>
  </si>
  <si>
    <t>95% / 94%</t>
  </si>
  <si>
    <t>1-2</t>
  </si>
  <si>
    <t>BREEAM certificering / CE certificering</t>
  </si>
  <si>
    <t>Afdekken met menggranulaat of zand
Minimale dekking 40 cm - 10/15 ton aslast mogelijk</t>
  </si>
  <si>
    <t>Rockflow is zeer drukvast, waardoor het mechanisch bestand is tegen belastingen boven leidingen. 
Het Rockflow systeem kan worden ontworpen en aangelegd op een manier dat K&amp;L het systeem kunnen kruisen.</t>
  </si>
  <si>
    <t>Rockflow-systemen van steenwol vergen relatief weinig onderhoud; een visuele inspectie wordt aanbevolen ongeveer eens per vijf jaar, waarbij controle plaatsvindt op verstopping of slibophoping in de watervoerende kanalen. De kanalen kunnen eenvoudig worden onderhouden vanuit inspectieputten.</t>
  </si>
  <si>
    <t>ROCKWOOL BV</t>
  </si>
  <si>
    <t>beDrain</t>
  </si>
  <si>
    <t>70-100 jaar</t>
  </si>
  <si>
    <t>Noppert beton, Klostermann</t>
  </si>
  <si>
    <t>beDrain zijn robuuste, betonnen modulaire blokken met een hoge draagkracht, een hoge holle ruimte, ontworpen om regenwater tijdelijk op te slaan, geleidelijk te infiltreren of te hergebruiken, geschikt voor toepassing direct onder verhardingen.</t>
  </si>
  <si>
    <t xml:space="preserve">beDrains zijn betonnen elementen en liggen over het algemeen direct onder de rijbaan. Kabels en leidingen bevinden zich vaak op dezelfde ondiepe hoogte, wat een aandachtspunt vormt bij aanleg. Rioleringen en huisaansluitingen kunnen onder het systeem worden aangebracht. Bij calamiteiten kunnen de elementen (handmatig) worden verwijderd met een steenklem en daarna weer teruggeplaatst met overlappend geotextiel en herstel van het straatwerk.  </t>
  </si>
  <si>
    <t>(H x B x D) in cm
Standaard - 45 x 60 x 16 
Klein - 45 x 60 x 12
Groot - 90 x 120 x 33,1</t>
  </si>
  <si>
    <t>Steenwolblokken bestaan uit 50% natuurlijk materiaal (basalt) en 50% gerecycled steenwol uit fabrieksresten. Het wordt gesmolten bij 1.500°C en gedraaid als suikerspin.</t>
  </si>
  <si>
    <t>271 liter/m² voor klein en standaard, 496 liter/m² voor groot formaat.</t>
  </si>
  <si>
    <t>435 kg p/m² voor standaard formaat</t>
  </si>
  <si>
    <t>Blokken zonder wapening van gerecycled materiaal (grotendeels betongranulaat). Productie d.m.v. een steenmachine.</t>
  </si>
  <si>
    <r>
      <t>Systemen van beDrain zijn onderhoudsarm door de open structuur (</t>
    </r>
    <r>
      <rPr>
        <sz val="11"/>
        <rFont val="Calibri"/>
        <family val="2"/>
      </rPr>
      <t>Ø</t>
    </r>
    <r>
      <rPr>
        <sz val="9.35"/>
        <rFont val="Calibri"/>
        <family val="2"/>
      </rPr>
      <t xml:space="preserve">400) </t>
    </r>
    <r>
      <rPr>
        <sz val="11"/>
        <rFont val="Calibri"/>
        <family val="2"/>
        <scheme val="minor"/>
      </rPr>
      <t xml:space="preserve">en het minerale materiaal. Geadviseerd wordt om, afhankelijk van de locatie, om de 5 jaar de zijkanten van het systeem visueel te inspecteren bij het geotextiel. Wanneer vervuiling zichtbaar is die de werking kan beperken, kan het systeem worden doorgespoeld door rioleringsbeheer. </t>
    </r>
  </si>
  <si>
    <t>IJslandse bims</t>
  </si>
  <si>
    <t>Afdekken met geotextiel en verhardingsconstructie.
Dekking t/m zwaar verkeer: 23 cm Dekking industrieel verkeer: 35 cm</t>
  </si>
  <si>
    <t>30-35%</t>
  </si>
  <si>
    <t>≤ 1</t>
  </si>
  <si>
    <t>Schuimglas wordt los gestort in lagen tot 50 cm en vervolgens licht verdicht met een wals of trilplaat (verdichtingsfactor bedraagt 15% tot 30%). De hoekige, poreuze korrels grijpen goed in elkaar, waardoor een stabiele, goed drainerende laag ontstaat. Het pakket schuimglas wordt ingepakt in een geotextiel om vermenging met omliggende grond te voorkomen.</t>
  </si>
  <si>
    <t>Leidingen kunnen niet worden worden beschadigd. Hoewel schuimglas goed drainerend is en stabiel ligt na verdichting, kan een bedding van (argex)zand of geotextielomhulling worden toegepast om schade of beweging rondom kabels of kleinere leidingen te voorkomen. In het materiaal graven met een schep is moeizaam.</t>
  </si>
  <si>
    <t>Warmtegeleidbaarheid (W/mK)</t>
  </si>
  <si>
    <t>Los gestort gewicht droog (kg/m³)</t>
  </si>
  <si>
    <t>Neutraal</t>
  </si>
  <si>
    <t>Verdicht gewicht vochtig (kg/m³)</t>
  </si>
  <si>
    <t>Verdicht gewicht verzadigd (kg/m³)</t>
  </si>
  <si>
    <t>Los gestort gewicht vochtig (kg/m³)</t>
  </si>
  <si>
    <t>0-4, 0-16, 4-8, 8-16</t>
  </si>
  <si>
    <t>620 - 690</t>
  </si>
  <si>
    <t>≥ 0,9</t>
  </si>
  <si>
    <t>1150 - 1200</t>
  </si>
  <si>
    <t>1550 -1600</t>
  </si>
  <si>
    <t>1288 - 1344</t>
  </si>
  <si>
    <t>Boven de grondwaterspiegel levert het een forse gewichtsreductie op ten opzichte van zand, maar verzadigd verliest het grotendeels dit voordeel vanwege hoge waterabsorptie. Het gewicht blijft echter lager dan zand.</t>
  </si>
  <si>
    <t>Kabels en leidingen mogen direct in Argexzand liggen. Argexzand is een van de weinige alternatieven ten opzichte van zand die beheerders toestaan. De ronde en grof gebroken materialen worden niet toegepast in K&amp;L stroken.</t>
  </si>
  <si>
    <t>In de fabriek wordt klei vermalen tot staafjes en verhit tot 1100 °C. Na afkoeling worden de korrels gezeefd &amp; gebroken op maat. Van 1 ton klei word circa 3-4m³ Argex geproduceerd.</t>
  </si>
  <si>
    <t>Per vrachtwagen, silowagen of per schip</t>
  </si>
  <si>
    <t xml:space="preserve">Geëxpandeerde kleikorrels (Argex) worden aangebracht in lagen van circa 30–40 cm en licht verdicht tot circa 90–95% van de maximale dichtheid. Dit om de stabiliteit te waarborgen zonder korrels te verbrijzelen. Het pakket wordt vrijwel altijd afgedekt met geotextiel of een dunne zandlaag om uitspoeling, verwaaiing of vermenging met andere materialen te voorkomen. </t>
  </si>
  <si>
    <t>1150-1650</t>
  </si>
  <si>
    <t>Gesloten celstructuur</t>
  </si>
  <si>
    <t>Open celstructuur</t>
  </si>
  <si>
    <t>MKI fases</t>
  </si>
  <si>
    <t>Producerende landen</t>
  </si>
  <si>
    <t>0/4: 500  -  4/8: 370</t>
  </si>
  <si>
    <t>0/4: 800  -  4/8: 630</t>
  </si>
  <si>
    <t>0/4: 990  -  4/8: 760</t>
  </si>
  <si>
    <t>0/4: 1350  -  4/8: 1280</t>
  </si>
  <si>
    <t>0/4: 60  -  4/8: 70 (lange termijn)</t>
  </si>
  <si>
    <t>&lt; 3,3</t>
  </si>
  <si>
    <t>&gt; 6,0  -  &gt; 5,8</t>
  </si>
  <si>
    <t xml:space="preserve">Es ( 50-150 kPa σ) : &gt; 80  -  &gt; 50 </t>
  </si>
  <si>
    <t>Onbekend</t>
  </si>
  <si>
    <t>Wilgentenen worden in lengterichting, breedterichting of kruiselings geplaatst onder de grondwaterspiegel. Daarop word de constructieve lastenspreidende laag geplaatst. Deze kan bestaan uit betonplaten, schuimbeton, asfalt of iets anders.</t>
  </si>
  <si>
    <t>Hierin kunnen geen kabels of leidingen worden aangebracht.</t>
  </si>
  <si>
    <t>Wilgentenen/wiepen verkregen uit het snoeien/knotten van wilgen.</t>
  </si>
  <si>
    <t>N.v.t.</t>
  </si>
  <si>
    <t>Natuurlijk</t>
  </si>
  <si>
    <t xml:space="preserve">Door de materiaal permanent onder de grondwaterspiegel aan te brengen, kan het niet vergaan. Hierop kan een funderingslaag worden aangebracht inclusief asfalt of bestrating. Omdat het materiaal zeer flexibel/buigzaam is, moet de opkomende verharding daar ook op zijn aangepast. </t>
  </si>
  <si>
    <t>Experiment is uitgevoerd door de gemeente Bodegraven-Reeuwijk in samenwerking met lokale leveranciers van wilgentenen/wiepen.</t>
  </si>
  <si>
    <t>Wilgentenen/wiepen.</t>
  </si>
  <si>
    <t>In theorie geen onderhoud.</t>
  </si>
  <si>
    <t>Natuurproduct</t>
  </si>
  <si>
    <t>PET</t>
  </si>
  <si>
    <t>Beschrijving</t>
  </si>
  <si>
    <t>Materiaaleigenschappen</t>
  </si>
  <si>
    <t>Omschrijving</t>
  </si>
  <si>
    <t>Funderingswapening</t>
  </si>
  <si>
    <t>Woven</t>
  </si>
  <si>
    <t>Non-woven</t>
  </si>
  <si>
    <t>2 Dimensionaal</t>
  </si>
  <si>
    <t>3 Dimensionaal</t>
  </si>
  <si>
    <t>Gebonden materialen</t>
  </si>
  <si>
    <t>Vulkaanbims (Eifelbims)</t>
  </si>
  <si>
    <t>820  -  850</t>
  </si>
  <si>
    <t>1050  -  1150</t>
  </si>
  <si>
    <t>1350  -  1400</t>
  </si>
  <si>
    <t>Waterbergend vermogen (%)</t>
  </si>
  <si>
    <t>Op aanvraag</t>
  </si>
  <si>
    <t>Importeur</t>
  </si>
  <si>
    <t>Waschbims</t>
  </si>
  <si>
    <t>0-8, 0-16, 4-8, 8-16</t>
  </si>
  <si>
    <t>Ja, echter beperkt</t>
  </si>
  <si>
    <t>Mineralight</t>
  </si>
  <si>
    <t>Mineralis</t>
  </si>
  <si>
    <t>Puimsteen afkomstig uit Suðurland, regio in het zuiden van IJsland. Momenteel meest lichte vorm van bims op de Nederlandse markt.</t>
  </si>
  <si>
    <t>2-8, 8-16, 0-31,5</t>
  </si>
  <si>
    <t>Specifieke toepassing</t>
  </si>
  <si>
    <t>Wald bims</t>
  </si>
  <si>
    <t>0-12</t>
  </si>
  <si>
    <t>0-8 (type 850 en 900)
0-4 (type 950)</t>
  </si>
  <si>
    <t>850  -  900  -  950</t>
  </si>
  <si>
    <t>1200  -  1300  - 1400</t>
  </si>
  <si>
    <t>1400  -  1500  -  1550</t>
  </si>
  <si>
    <t>Flugsand is een licht, poreus vulkanisch materiaal met een korrelgrootte van 0/4 en 0/8 mm dat wordt gebruikt als ophoogmateriaal vanwege zijn lage dichtheid en goede verwerkbaarheid. Verkrijgbaar in drie soorten, 850, 900 en 950.</t>
  </si>
  <si>
    <t>Vanwege de fijnere gradatie zeer interssant voor nutsbedrijven.</t>
  </si>
  <si>
    <t>1500 - 1850</t>
  </si>
  <si>
    <t>Bodemas (ketelzand) is de verbrandingsrest die overblijft na verbranding van afvalstoffen of steenkool. E-bodemas ontstaat bij het verhitten van poederkool in cycloonovens van elektriciteitscentrales. Het materiaal is donkergrijs tot zwart, poreus, verglaasd en hoekig, met korrels kleiner dan 16 mm. Door de poreuze structuur is de natte dichtheid van belang. E-bodemas is gevoelig voor vergruizing, vorst en verweking, maar wordt veel toegepast in de wegenbouw. Na verwijdering van overtollige metalen is het onder certificaat verkrijgbaar als Ketelzand.</t>
  </si>
  <si>
    <t>Geëxpandeerd polystyreen (EPS) is een extreem licht ophoogmateriaal met een droge volumieke massa van 15–40 kg/m³. Het wordt geproduceerd uit aardolie via expanderende polystyreenbolletjes en bestaat voor ongeveer 98% uit lucht. EPS-hardschuim heeft, ondanks het lage gewicht, een goede sterkte en stijfheid en is eenvoudig aan te brengen in blokken of platen. Opdrijven moet worden voorkomen, daarom wordt boven de EPS-laag altijd een voldoende dikke beschermende constructie aangebracht, zoals een zandcementlaag of cementbeton. EPS is na sloop herbruikbaar en wordt vooral toegepast om zettingen te beperken of te voorkomen.</t>
  </si>
  <si>
    <r>
      <t xml:space="preserve">Duurzaam en circulair materiaal. Tijdens onderhoud van de wilgen wordt het materiaal afgesneden, waarna het als wegfundering toegepast kan worden. 
</t>
    </r>
    <r>
      <rPr>
        <sz val="11"/>
        <color rgb="FFFF0000"/>
        <rFont val="Calibri"/>
        <family val="2"/>
        <scheme val="minor"/>
      </rPr>
      <t>Dit is een innovatief en nog niet volledig bewezen techniek</t>
    </r>
  </si>
  <si>
    <r>
      <t xml:space="preserve">Mycobase is een biobased materiaal uit o.a. lisdodde, hout, riet en bermgras, dat met een schimmel tot één geheel wordt gevormd (natuurlijk composiet).
</t>
    </r>
    <r>
      <rPr>
        <sz val="11"/>
        <color rgb="FFFF0000"/>
        <rFont val="Calibri"/>
        <family val="2"/>
        <scheme val="minor"/>
      </rPr>
      <t>Dit is een innovatief en nog niet volledig bewezen techniek</t>
    </r>
  </si>
  <si>
    <r>
      <t>&gt; 0,45·10</t>
    </r>
    <r>
      <rPr>
        <vertAlign val="superscript"/>
        <sz val="11"/>
        <rFont val="Calibri"/>
        <family val="2"/>
        <scheme val="minor"/>
      </rPr>
      <t>-3</t>
    </r>
    <r>
      <rPr>
        <sz val="11"/>
        <rFont val="Calibri"/>
        <family val="2"/>
        <scheme val="minor"/>
      </rPr>
      <t xml:space="preserve">  -  &gt; 1,8·10</t>
    </r>
    <r>
      <rPr>
        <vertAlign val="superscript"/>
        <sz val="11"/>
        <rFont val="Calibri"/>
        <family val="2"/>
        <scheme val="minor"/>
      </rPr>
      <t>-3</t>
    </r>
  </si>
  <si>
    <t>Natuurlijk gewonnen uit vulkanisch gesteente. Na winning wordt het gezeefd.</t>
  </si>
  <si>
    <t>Pilot Blokken van lisdodde &amp; riet</t>
  </si>
  <si>
    <t>Bims die na winning door wassen gezuiverd van zware bijmengingen, heeft daardoor een lager soortelijk gewicht en constantere kwaliteit.</t>
  </si>
  <si>
    <t>NL-BSB</t>
  </si>
  <si>
    <t>&lt;50%</t>
  </si>
  <si>
    <t>&gt; 8,5 m/etmaal</t>
  </si>
  <si>
    <t>ca. 40% (zonder natuurlijk 
vochtgehalte)</t>
  </si>
  <si>
    <t>55-80%</t>
  </si>
  <si>
    <t>&gt; 9m/etmaal</t>
  </si>
  <si>
    <t>&lt;90%</t>
  </si>
  <si>
    <t xml:space="preserve">&gt; 10m/etmaal </t>
  </si>
  <si>
    <t>ca. 40% (zonder natuurlijk
vochtgehalte)</t>
  </si>
  <si>
    <t>Kans op inklinken bij onvoldoende verdichting  en kan op vergruizen bij overbelasting. Optie is om het materiaal af te dekken met geotextiel om
vervuiling te voorkomen. 
Als de ondergrond een zuurgraad heeft van pH=4 of lager treedt er op de lange termijn verwering op</t>
  </si>
  <si>
    <t>ja</t>
  </si>
  <si>
    <t>Testmethodes</t>
  </si>
  <si>
    <t>Boven de grondwaterspiegel levert het een gewichtsreductie op ten opzichte van zand, maar onderde grondwaterspiegel worden de verschillen in verzadigd gewicht kleiner dan erboven door de hoge waterabsoprtie. Ondanks dit effect blijven de gewichtsverschillen tussen Bims en zand echter nog steeds significant.</t>
  </si>
  <si>
    <t>Rekening houden met poreuze/zachte korrels waarbij verbrijzeling kan optreden. Om schade of verzakking rond leidingen te voorkomen, wordt aangeraden leidingen in een zandlaag te leggen of te omhullen met geotextiel. Directe puntbelasting op de leidingen moet worden vermeden.  Nutspartijen gebruiken als lichtophoogmateriaal regelmatig Flugsand. Het voordeel tov Bims is dat het minder grote brokken bevat. De GasUnie adviseert IJslandse Bims 2/8 voor de leidingen.</t>
  </si>
  <si>
    <t>30 - 90</t>
  </si>
  <si>
    <t>0/4, 0/8, 0/22</t>
  </si>
  <si>
    <t>De beschikbare materialen, producten en importeurs zijn zo volledig mogelijk in kaart gebracht. Indien er informatie ontbreekt, stellen wij het op prijs als dit wordt doorgegeven, zodat het overzicht kan worden aangevuld.</t>
  </si>
  <si>
    <t>Materialen, producten en importeurs</t>
  </si>
  <si>
    <t>Disclaimer</t>
  </si>
  <si>
    <t>Materiaal-eigenschappen &amp; design</t>
  </si>
  <si>
    <t>Schuimbeton in veel verschillende samenstellingen verkrijgbaar, waarbij de dichtheid en sterkte kan worden aangepast aan de toepassing.</t>
  </si>
  <si>
    <t>0,08 - 0,2</t>
  </si>
  <si>
    <t>≤0.2 kg/m² (24h gedeeltelijke onderdompeling, EN 1609 methode A); ≤3 vol% (langdurige onderdompeling, EN 12087 methode 2A)</t>
  </si>
  <si>
    <t>&gt;0,165 Mpa</t>
  </si>
  <si>
    <t>0.028 – 0.035 W/mK</t>
  </si>
  <si>
    <t>Beschikbaar in 50, 70 en 100 (EN 1602)</t>
  </si>
  <si>
    <t>Armacell is een duurzaam isolatiemateriaal en ophoogmateriaal gemaakt van 100 % gerecycled PET. Het combineert thermische isolatie met relatief hoge druksterkte en een lange levensduur. Dankzij de gesloten-celstructuur is het materiaal waterbestendig, schimmelvrij en onderhoudsarm.</t>
  </si>
  <si>
    <t>Foamit 60
Foamglass 65</t>
  </si>
  <si>
    <t>Joosten groep</t>
  </si>
  <si>
    <t>Rotim ICP</t>
  </si>
  <si>
    <t>Veriso RED
Veriso glasschuimgranulaat LFV
Veriso glasschuimgranulaat LDV</t>
  </si>
  <si>
    <t>180 - 220</t>
  </si>
  <si>
    <t>300 - 1600 mogelijk, voornamelijk 500</t>
  </si>
  <si>
    <t>Aanpasbaar aan situatie</t>
  </si>
  <si>
    <t xml:space="preserve"> 315 - 1680</t>
  </si>
  <si>
    <t>CUR-aanbeveling 59; 2023</t>
  </si>
  <si>
    <t>Schuimbeton wordt ter plaatse geproduceerd en vervolgens in één keer gepompt naar de gewenste locatie. Hierdoor is geen tussenopslag op het werk nodig. Het vloeit makkelijk uit waardoor holle ruimtes volledig gevuld worden. Na het storten hardt het binnen 1 tot 2 dagen voldoende uit, waarna verdere constructie (zoals verharding of fundering) kan worden aangebracht.</t>
  </si>
  <si>
    <t>Schuimbeton is snel aan te brengen en lokaal toepasbaar. Door de belasting-spreiding wordt de zetting gereduceerd en worden horizontale deformaties beperkt. 
Het materiaal kan breken bij (te grote) zettingsverschillen. De design moet hierop worden aangepast, waarbij gebruik kan worden gemaakt van meerdere lagen met verschillende dichtheden en bijhorende sterktes. Ook kunnen vezels worden toegepast. De natte dichtheid van het materiaal kan erg laag zijn, waardoor bij dimensionering rekening moet worden gehouden met opdrijfgevaar.</t>
  </si>
  <si>
    <t xml:space="preserve">Omdat schuimbeton een vaste massa vormt, moeten kabels en leidingen vooraf worden geplaatst, in een mantelbuis. Verhard schuimbeton is makkelijk te bewerken, waardoor sleuven achteraf ook gemaakt kunnen worden. </t>
  </si>
  <si>
    <t>5% - 10%</t>
  </si>
  <si>
    <t xml:space="preserve">Gesloten-cellig schuimbeton is een lichtgewicht beton waarin talloze met lucht gevulde cellen (belletjes) zijn opgenomen. Het wordt geproduceerd door cement, water, zand (of ander vulmateriaal) en een schuimmiddel te mengen tot een homogeen mengsel. Tijdens het uitharden blijft het schuim stabiel, waardoor het materiaal zijn lage dichtheid behoudt (typisch tussen 300 en 1.600 kg/m³). Het heeft een relatief hoge sterkte en stijfheid, bij een dichtheid van 800 kg/m³ is de druksterkte boven de 3 MPa. Schuimbeton is snel aan te brengen, beperkt zettingen en is lokaal toepasbaar. Eigenschappen en toepassing kunnen op elkaar worden afgestemd, waarbij dichtheid en sterkte specifiek bepaald kunnen worden. Dit type is gewicht-vast, doordat de cellen gesloten zijn is de waterindringing gering. </t>
  </si>
  <si>
    <t>700 - 2000</t>
  </si>
  <si>
    <t>Rollenlijst</t>
  </si>
  <si>
    <t>Leverancier / importeur</t>
  </si>
  <si>
    <t>Opdrachtgever</t>
  </si>
  <si>
    <t>Beheerder</t>
  </si>
  <si>
    <t>Waterabsorptie korrels  % (m/m, 1 jaar)</t>
  </si>
  <si>
    <t>Sufficient (tested using EN 1367-7)</t>
  </si>
  <si>
    <t>50</t>
  </si>
  <si>
    <t>Dit type schuimglas is specifiek interessant voor toepassingen in wateropslagsystemen (hemelwaterbeheer), waarbij zowel de poriën van het materiaal als de holtes voor waterberging zorgen. Er dient rekening gehouden te worden met een variabele dichtheid (afhankelijk van het water).I29</t>
  </si>
  <si>
    <t>Het schuimglas wordt los gestort in lagen van 30 tot 50 cm, en vervolgens licht verdicht om zettingen te voorkomen. Geotextiel wordt aangebracht om vermenging met de omliggende grond of deklaag te voorkomen.</t>
  </si>
  <si>
    <t>PP of polyester</t>
  </si>
  <si>
    <t>Verschil in breedte: 2.6 en 5.2 m. 
Lengte rollen meestal 100 m.</t>
  </si>
  <si>
    <t>Ook wel 2D GEOGRID
Een 2D Geogrid bestaat uit een plat rooster van trekvaste kunststof stroken die in twee richtingen zijn georiënteerd. Deze wapening verdeelt belastingen horizontaal en voorkomt dat de ondergrond zijdelings uitzet, waardoor de stabiliteit en draagkracht van het fundament toenemen.</t>
  </si>
  <si>
    <t>3D GEOCELL
Een 3D Geocell is een driedimensionaal honingraatstructuur die wordt gevuld met grond of granulaat. Deze structuur verdeelt krachten niet alleen horizontaal, maar ook verticaal, waardoor een stijve, stabiele en waterdoorlatende funderingslaag ontstaat. Daarnaast bevordert de open structuur van Geocell de waterafvoer uit de bodem, wat bijdraagt aan het voorkomen van oppervlakkige overstromingen.</t>
  </si>
  <si>
    <t>flexibele kunststoffen (HDPE), 
staalversterkte netten of vezelversterkte platen</t>
  </si>
  <si>
    <t xml:space="preserve">Nederland
</t>
  </si>
  <si>
    <t>Hoogte cellen: 50 - 300 mm</t>
  </si>
  <si>
    <t xml:space="preserve">237 gr/m²
</t>
  </si>
  <si>
    <t>120 - 370 g/m²</t>
  </si>
  <si>
    <t>290 - 980 g/m²</t>
  </si>
  <si>
    <t>970 g/m²</t>
  </si>
  <si>
    <t>5,0 * 10^-3 m/s</t>
  </si>
  <si>
    <t>110 - 65 l/m²s</t>
  </si>
  <si>
    <t>Beperkt</t>
  </si>
  <si>
    <t xml:space="preserve">Bij de aanleg van geweven geotextiel wordt het doek strak over de bodem uitgerold en met haringen vastgezet. Het ontwerp houdt rekening met de belasting, waterdoorlaatbaarheid en erosiebescherming. Naden worden  overlapt en soms verbonden met lijm om een continue barrière te vormen. Correcte positionering en spanning zijn cruciaal om maximale stabiliteit en duurzaamheid te garanderen.
</t>
  </si>
  <si>
    <t xml:space="preserve">Non-woven geotextiel wordt bij de aanleg gebruikt voor drainage en scheiding van lagen. Het doek wordt vastgezet met haringen en de overlappen kunnen gelijmd worden. Door de vezelachtige eigenschap past het doek zich gemakkelijk aan ongelijkmatige bodems.
</t>
  </si>
  <si>
    <t xml:space="preserve">Bij de aanleg van een 2D geogrid 
wordt het roostervlak over de te versterken grondlaag gelegd en vastgezet met pinnen of zandvulling. Het grid versterkt de grond door krachten horizontaal te verdelen en verzakking te voorkomen, dit zorgt voor een stabiele ondergrond. </t>
  </si>
  <si>
    <t xml:space="preserve">Het design van 3D geocells bestaat uit uitvouwbaar honinggraatnetwerk dat over de de bodem wordt gelegd en ter plekke wordt gevuld met zand of grind. De cellen verdelen de belasting gelijkmatig en voorkomt erosie, terwijl ze de bodem stabiliseren. Tijdens de aanleg is het belangrijk dat de cellen juist worden uitgevouwen en uniform wordt gevuld. 
</t>
  </si>
  <si>
    <t xml:space="preserve">Het doek wordt op een ondergrond gelegd dit wordt vast gemaakt met pinnen. Overlappende delen worden extra verdicht om menging tussen de grondlagen te voorkomen. Vervolgens wordt er een toplaag op geplaatst.
</t>
  </si>
  <si>
    <t xml:space="preserve">Het geogrid wordt uitgerold over een (mogelijk verdichte)ondergrond en wordt vastgemaakt met pinnen.
Vervolgens wordt de bovenliggende grondlaag geplaatst en verdicht. Het grid stabiliseerd de grond door de belasting gelijkmatig te verdelen. </t>
  </si>
  <si>
    <t xml:space="preserve">De geocells worden geplaatst over een vlakke (veridichte) ondergrond. De cellen worden verankerd en gevuld met een grondsoort naar keuze. Belangrijk is dat de honinggraatstructuur goed is uitgevouwen, verankerd en gevuld. Zo wordt de bodem gestabiliseerd door de belasting te verdelen.
</t>
  </si>
  <si>
    <t xml:space="preserve">Vooraf worden kabels en leidingen geplaatst.
Dit voorkomt dat het geotextiel beschadigd raakt. Mogelijk kan in het ontwerp worden meegenomen waar neden zitten zodat nutspartijen makelijk bij k&amp;l kunnen.
</t>
  </si>
  <si>
    <t xml:space="preserve">Vooraf worden kabels en leidingen geplaatst. Het doek is flexibel en kan makelijk worden opengesneden voor onderhoud aan k&amp;l wel moet er doek teruggeplaatst worden om mening van grondlagen te voorkomen
</t>
  </si>
  <si>
    <t xml:space="preserve">Vooraf worden k&amp;l gelegd. Het is mogelijk om de constructie te openen bij naden. Het grid kan niet open gesneden worden omdat het zo zijn stabiliserende werking verliest.
</t>
  </si>
  <si>
    <t>Geocells worden uitgevouwen en 
gevuld nadat kabels&amp;leidingen zijn aangelegd. Er kan een verwijderbare laag kunnen worden aangelegd om onderhoud mogelijk te maken.</t>
  </si>
  <si>
    <t>Geweven geotextiel kan beschadigd raken door zware belasting, scherpe voorwerpen tijdens aanleg of onderhoud, langdurige blootstelling aan UV-straling, chemische stoffen in de bodem of wortelgroei. Om schade te voorkomen is het belangrijk het doek goed te verankeren.</t>
  </si>
  <si>
    <t xml:space="preserve">Non-woven geotextiel is gevoelig voor samendrukking door zware voertuigen of materialen, scheuren door scherpe objecten, degradatie door UV-straling en verstopping door ophoping van fijn materiaal of chemicaliën. Correcte installatie, bescherming tijdens werkzaamheden en periodieke controle helpen de doorlatendheid te behouden.
</t>
  </si>
  <si>
    <t xml:space="preserve">2D geogrids kunnen vervormen of breken als ze te veel spanning krijgen, blootstaan aan puntbelasting van zware machines, langdurig UV-licht of bodemerosie. Een juiste installatie, juiste spanning en voldoende bedekking van het materiaal zijn essentieel om de mechanische prestaties te behouden.
</t>
  </si>
  <si>
    <t xml:space="preserve">3D geocells zijn kwetsbaar voor verkeerd vullen, te zware belasting, UV-degradatie en wortelgroei die de structuur kan vervormen of openscheuren. Het is belangrijk de cellen goed uit te vouwen, gelijkmatig te vullen en verankering zorgvuldig uit te voeren om een stabiele en duurzame constructie te waarborgen.
</t>
  </si>
  <si>
    <t>Woven geotextiel wordt geproduceerd uit kunstoffen zoals polypropyleen (PP) of polyester (PET). Dit wordt verhit tot ze smelten en uitgerekt tot dunne draden. De draden worden in elkaar geweven tot een stevif waterdoorlatend doek. De CO2 uitstoot kan worden verminderd door gerecycled materiaal.</t>
  </si>
  <si>
    <t xml:space="preserve">Een 2D Geogrid wordt gemaakt van kunststoffen. Deze worden verhit, uitgerekt en geperforeerd tot een plat rooster met openingen die zorgen voor een sterke verbinding met de bodem. 
</t>
  </si>
  <si>
    <t xml:space="preserve">Een 3D Geocell wordt gemaakt uit kunststoffen. Deze kunstoffen worden in stroken met ultrasone lassen aan elkaar bevestigd tot een honinggraatstructuur. 
</t>
  </si>
  <si>
    <t xml:space="preserve">Meerdere </t>
  </si>
  <si>
    <t>33-50%</t>
  </si>
  <si>
    <t>700 - 750</t>
  </si>
  <si>
    <t>Natuurlijk gewonnen uit vulkanische afzettingen. Na winning wordt het (gewassen en) gezeefd.</t>
  </si>
  <si>
    <t>Importeur voor NL</t>
  </si>
  <si>
    <t>Vaak een product voor lichtgewicht toepassing al dan niet in combinatie met waterberging. Ook toepassing in beton, sportvelden en agricultuur.</t>
  </si>
  <si>
    <t>10-63 / 10-63 / 10-60</t>
  </si>
  <si>
    <t>238-262 / 130-170 /  130-170</t>
  </si>
  <si>
    <t>420 /  -  /  -</t>
  </si>
  <si>
    <t>≤ 50 / ≤ 40 / ≤ 40</t>
  </si>
  <si>
    <t>≥ 0,001 / ≥ 0,001 / -</t>
  </si>
  <si>
    <t>≥ 0,5 / ≥ 0,580 / ≥ 0,580</t>
  </si>
  <si>
    <t>- / - / ≤ 0,0850</t>
  </si>
  <si>
    <r>
      <t>Hoek van inwendige wrijving (</t>
    </r>
    <r>
      <rPr>
        <vertAlign val="superscript"/>
        <sz val="11"/>
        <rFont val="Calibri"/>
        <family val="2"/>
        <scheme val="minor"/>
      </rPr>
      <t>0</t>
    </r>
    <r>
      <rPr>
        <sz val="11"/>
        <rFont val="Calibri"/>
        <family val="2"/>
        <scheme val="minor"/>
      </rPr>
      <t>)</t>
    </r>
  </si>
  <si>
    <t>&gt; 45</t>
  </si>
  <si>
    <t>0-2, 2-16</t>
  </si>
  <si>
    <t>Infiltratiesysteem d.m.v. ophoogmateriaal</t>
  </si>
  <si>
    <t>Meerdere</t>
  </si>
  <si>
    <t>Sortering varieerd maximale grootte: 150 mm</t>
  </si>
  <si>
    <t>Meerdere leveranciers</t>
  </si>
  <si>
    <t xml:space="preserve">Bims worden vooral toegepast vanwege zijn lichte gewicht en waterdoorlatendheid. Het wordt als lichtophoogmateriaal zowel onder als boven de grondwaterspiegel gebruikt. 
- Lichte ophogingen: wegen en tereinen. Verlaagd belasting op ondergrond
- Waterberging: infiltratie regenwater en tijdelijke wateropslag.
</t>
  </si>
  <si>
    <t xml:space="preserve">Vulkanisch zand wordt in projecten toegepast vanwege de lichte structuur en goede waterdoorlatendheid.
- Lichte ophogingen: wegen en terreinen (bij slappe ondergrond).
- Waterinfiltratie: verbeterd de waterdoorlatendheid en waterafvoer.
</t>
  </si>
  <si>
    <t xml:space="preserve">Vulkanisch gesteente wordt toegepast vanwege de lichte en sterke structuur met een goede waterdoorlatendheid.
- Lichte ophogingen: wegen en terreinen (bij slappe ondergrond).
- Waterinfiltratie: verbeterd de waterdoorlatendheid en waterafvoer.
</t>
  </si>
  <si>
    <t>Geëxpandeerde kleikorrels, ook wel Argex genoemd, worden in projecten toegepast vanwege hun lichte gewicht en goede waterdoorlatendheid. 
- Lichte ophogingen: wegen en terreinen.
- Waterafvoer: verbeterd waterafvoer en waterinfiltratie in bodems.</t>
  </si>
  <si>
    <t>Schuimglas met gesloten celstructuur wordt toegepast vanwege het lichte gewicht, de drukvastheid en isolerende eigenschappen. Het materiaal is water- en vorstbestendig en neemt geen vocht op. Hierdoor is het geschikt  voor diverse constructieve en isolerende toepassingen.
-Lichte ophogingen van wegen en terreinen (bij slappe grond).</t>
  </si>
  <si>
    <t>Schuimglas met open staafstructuur is licht van gewicht, poreus en goed waterdoorlatend. Het materiaal kan water opnemen en laat het snel weer wegstromen, waardoor het  geschikt is in toepassingen waar drainage en waterafvoer belangrijk zijn.
- Lichte ophogingen: wegen en terreinen (slappe ondergrond)
- Waterinfiltratie: verbeterd de waterafvoer en heeft een waterbergend vermogen.</t>
  </si>
  <si>
    <t>E-bodemas/ketelzand wordt toegepast vanwege de lichtgewicht eigenschappen en de goede verdichtbaarheid. Het materiaal is geschikt voor ophogingen en vulwerkzaamheden en kan bijdragen aan stabiliteit en drainage in diverse bouw- en infraprojecten.
- Lichte ophogingen: wegen en terreinen.
- Vulmateriaal: stabiliserende werking in de bodem en verminderd zettingen.
- Drainage: verbeterd de waterafvoer.</t>
  </si>
  <si>
    <t xml:space="preserve">Gebonden EPS-blokken zijn extreem licht en eenvoudig aan te brengen als ophoogmateriaal. Ondanks het lage gewicht hebben de blokken een goede sterkte en stijfheid, waardoor ze geschikt zijn om zettingen te beperken of te voorkomen. Om opdrijven te voorkomen, wordt altijd een beschermende laag zoals zandcement of beton aangebracht.
- Lichte ophoging: wegen en terreinen bij slappe ondergrond
- Zettingsbeperking: voorkomt of verminderd zakking van de ondergrond. 
</t>
  </si>
  <si>
    <t>Woven geotextiel is een sterk, geweven kunststof materiaal dat veel wordt toegepast in civiele projecten. Het biedt stabiliteit, scheidingsvermogen en versterking van de ondergrond, terwijl het waterdoorlatend blijft.
- Grondscheiding: voorkomt menging van verschillende grondlagen.
- Erosie bestrijding: beschermd oevers/taluds van uitspoeling.
- Drainage: waterdoorlatend maar houdt grond tegen.</t>
  </si>
  <si>
    <t>Non-woven geotextiel is een vezel kunststofmateriaal dat wordt toegepast voor filtratie, scheiding en drainage in civieltechnische projecten. Het materiaal is flexibel, waterdoorlatend en biedt bescherming tegen verstopping van afwateringslagen.
- Grondscheiding: voorkomt menging van verschillende grondlagen.
- Erosie bestrijding: beschermd oevers/taluds van uitspoeling.
- Drainage: waterdoorlatend maar houdt grond tegen.</t>
  </si>
  <si>
    <t>Geogrid is een stevig en rastervormig kunststofmateriaal dat wordt toegepast om de stabiliteit en draagkracht van grondlagen te verbeteren. Het verdeelt belastingen en vermindert zettingen, waardoor het geschikt is voor wegen, ophogingen en taluds.
- Versterking ophogingen: voorkomt zettingen in ophogingen en taluds.
- Grondscheiding: beperkte mengen van verschillende grondlagen.</t>
  </si>
  <si>
    <t>600-950</t>
  </si>
  <si>
    <t>750-1150</t>
  </si>
  <si>
    <t>1100-1400</t>
  </si>
  <si>
    <t>0,055 - 0,29</t>
  </si>
  <si>
    <t>Kans op inklinken bij onvoldoende verdichting  en kan op vergruizen bij overbelasting. Optie is om het materiaal af te dekken met geotextiel om vervuiling te voorkomen. 
Als de ondergrond een zuurgraad heeft van pH=4 of lager treedt er op de lange termijn verwering op.</t>
  </si>
  <si>
    <t>Zorg voor optimale verdichting zonder het materiaal al teveel te verbrijzelen. Zorg bij de verwerking van Argexzand dat materiaal (aard)vochtig is. Testmethoden aangaande  verdichting, afschuifsterkte, stijfheid, e.d. altijd spiegelen aan NEN15732.
Een ondergrond met zuurgraad van pH=4 of lager heeft weinig effect op materiaal.</t>
  </si>
  <si>
    <t>Kans op inklinken bij onvoldoende verdichting. Kan bij overbelasting vergruizen. Inpakken met geotextiel om
vervuiling te voorkomen. Door toepassing van 3D funderingswapening kan draagkracht fors worden vergroot. Kan niet direct overheen worden gereden. Zeer zuurbestendig materiaal, kan op ondergrond met lage pH aangebracht worden.</t>
  </si>
  <si>
    <t>Risico op uitloging van zware metalen bij niet-afgedekt of niet-gecertificeerd materiaal. Controle op milieueisen is belangrijk. Bij open toepassingen kan het materiaal vergruizen of dichtslibben.
Als de ondergrond een zuurgraad heeft van pH=4 of lager treedt er op de lange termijn verwering op.</t>
  </si>
  <si>
    <t>Oplosmiddelbestendig; resistent tegen zuren, zouten en brandstoffen. Aandacht voor drainage om opdrijven bij hoge grondwaterstanden te voorkomen. Zuurbestendig materiaal, kan op ondergrond met  pH = 4 aangebracht worden.</t>
  </si>
  <si>
    <t>Het materiaal is drukvast. Buigtreksterkte en vermoeiing maar bros, dus gevoeliger voor scheuren bij ongelijkmatige zetting van de ondergrond. Aandacht voor krimp bij droging en zorgvuldige aanbrenging is belangrijk voor blijvende stabiliteit.  Ook kan het gevoelig zijn voor opdrijfgevaar bij lage dichtheden. Is gevoeli voor zure ondergrond: sterkteverlies bij pH&lt;6 en sterke degradatie bij pH&lt;4.</t>
  </si>
  <si>
    <t>Het materiaal is drukvast, maar bros, dus gevoeliger voor scheuren bij ongelijkmatige zetting van de ondergrond. Aandacht voor krimp bij droging en zorgvuldige aanbrenging is belangrijk voor blijvende stabiliteit.  Ook kan het gevoelig zijn voor opdrijfgevaar bij lage dichtheden. Is gevoeli voor zure ondergrond: sterkteverlies bij pH&lt;6 en sterke degradatie bij pH&lt;4.</t>
  </si>
  <si>
    <t xml:space="preserve">Vulkanisch zand, ook wel Flugsand genoemd, is een poreus, loskorrelig materiaal van vulkanische oorsprong en een restproduct van bims met een korrelgrootte van 0/8 mm. Het is licht van gewicht, maar onder de grondwaterstand neemt het gewicht toe door wateropname. Het kan onder belasting verbrijzelen, waardoor de waterdoorlatendheid afneemt. Daarom wordt vaak een lastspreidende laag toegepast. Het is herbruikbaar en een restproduct op zichzelf, wat het een duurzaam product maakt. </t>
  </si>
  <si>
    <t>850 - 1000</t>
  </si>
  <si>
    <t>Natuurlijk gewonnen uit vulkanische afzettingen. Na winning wordt het gezeefd.</t>
  </si>
  <si>
    <r>
      <t>4,2·10</t>
    </r>
    <r>
      <rPr>
        <vertAlign val="superscript"/>
        <sz val="11"/>
        <color theme="1"/>
        <rFont val="Calibri"/>
        <family val="2"/>
        <scheme val="minor"/>
      </rPr>
      <t>-3</t>
    </r>
  </si>
  <si>
    <t>Lavastenen worden los gestort in lagen van 30 tot max. 50 cm en daarna matig tot stevig verdicht d.m.v. licht trillende statische wals of rol, de hoeken of kleine oppervlakten kan dynamisch worden verdicht met trilplaat. Door hun hoekige en poreuze structuur vormen de korrels een stabiel en goed drainerend geheel. Geotextiel wordt over het algemeen onder en aan de zijkant van de lavalaag toegepast om vermenging met omliggende grond te voorkomen.</t>
  </si>
  <si>
    <t>Porodur lava pakket: 48</t>
  </si>
  <si>
    <t>Porodur lava pakket: 48%</t>
  </si>
  <si>
    <t>Porodur lava pakket: 4,2x10ˉ³ m/sec</t>
  </si>
  <si>
    <t>Een systeem van licht ophoogmateriaal heeft relatief weinig onderhoud nodig. Wel moet de constructie gemonitord worden zodat de waterdoorlatendheid voldoende blijft.</t>
  </si>
  <si>
    <t xml:space="preserve">Een infiltratiesysteem kan worden geconstrueerd door gebruik te maken van  ophoogmaterialen. Hierbij moet ophoogmateriaal met goede waterdoorlatendheid en waterbergende eigenschappen gebruikt worden. Verder moet het systeem stabiel blijven onder belasting, niet uitspoelen of dichtslibben en chemisch voldoende inert zijn. Lavasteen en bims zijn hier zeer geschikt voor, maar ook geëxpandeerde kleikorrels en schuimglas kunnen geschikt zijn. Verder kan in sommige gevallen ook schuimbeton met open poriën toegepast worden, afhankelijk van de specifieke uitgangspunten van het project. 
Bijvoorbeeld het porodur lava pakket kan worden toegepast rondom infiltratieputten, in wadi's en onder wegverhardingen. Kenmerken van het materiaal zijn lichtgewicht, reinigend vermogen en natuurlijkheid.  </t>
  </si>
  <si>
    <t>Onder en zijkanten cunet met geotextiel bedekken, ophoogmateriaal in bulk aanbrengen, licht trillend verdichten.</t>
  </si>
  <si>
    <t>Het pakket zelf is onderhoudsvrij.</t>
  </si>
  <si>
    <t>Geotextielen zijn belangrijk bij 
het beschermen van de lichte ophoogmaterialen en de waterdoorlating en vermening met de grondlagen. Ze kunnen geweven, niet-geweven of gebonden zijn. Meestal van PP of polyester. Levensduur &gt; 50 jaar.
Geweven geotextielen worden gemaakt door vezels in een strak rasterpatroon te weven. Ze hebben een hoge treksterkte en worden vooral gebruikt voor scheiding, versteviging en stabilisatie van grondlagen. Het materiaal laat beperkt water door, waardoor het geschikt is voor draagkrachtverhogende toepassingen.</t>
  </si>
  <si>
    <t>Geotextielen zijn belangrijk bij 
het beschermen van de lichte ophoogmaterialen en de waterdoorlating en vermening met de grondlagen. Ze kunnen geweven, niet-geweven of gebonden zijn. Meestal van PP of polyester. Levensduur &gt; 50 jaar.
Nonwoven geotextielen bestaan uit vezels die mechanisch of chemisch aan elkaar zijn gebonden. Ze zijn poreus en waterdoorlatend, waardoor ze goed geschikt zijn voor filtratie, drainage en bescherming van onderliggende lagen. Het materiaal is flexibel en past zich gemakkelijk aan oneffen oppervlakken aan.</t>
  </si>
  <si>
    <t xml:space="preserve">Geocellwordt gebruikt om grondlagen te stabiliseren en verdichtingen te verbeteren. Het materiaal houdt het grondmateriaal op zijn plek, verdeelt belastingen gelijkmatig en beperkt erosie, waardoor het geschikt is voor ophogingen, taluds en draagkrachtverhoging.
- Versterking ophogingen: houdt grond op zijn plaats en beperkt zettingen.
- Erosie bestrijding: voorkomt uitspoeling en erosie bij hellingen. </t>
  </si>
  <si>
    <t>Tijdens snoeiseizoen, maar mogelijk beperkt beschikbaar. Hierdoor misschien niet op grote schaal toepasbaar. Kan door hoveniers of andere leveranciers van wilgentenen als verdienmodel worden beschouwd.</t>
  </si>
  <si>
    <r>
      <rPr>
        <sz val="11"/>
        <rFont val="Aptos Narrow"/>
        <family val="2"/>
      </rPr>
      <t>-  / ≥</t>
    </r>
    <r>
      <rPr>
        <sz val="11"/>
        <rFont val="Calibri"/>
        <family val="2"/>
      </rPr>
      <t xml:space="preserve">12 / - </t>
    </r>
  </si>
  <si>
    <t>Lichtgewicht waardoor het goed mogelijk is om een evenwichtsconstructie`van schuimglas te maken. De korrels nemen geen water op, waardoor het materiaal niet zwaarder wordt onder de grondwaterspiegel. Aandachtspunt is dat er met opdrijven rekening moet worden gehouden in het ontwerp. Materiaal is waterbergend, waarbij water tussen de korrels gaat zitten. Makkelijk verwerkbaar materiaal.</t>
  </si>
  <si>
    <t>Geëxpandeerde kleikorrels (Argex) worden gemaakt door kleistaafjes van Boomse klei in een draaioven te verhitten tot 1100 °C, waarbij ze uitzetten tot ronde korrels. Het materiaal wordt geleverd in verschillende sorteringen, zowel ongebroken als gebroken, en wordt in de infrastructuur vooral in gebroken vorm toegepast als licht ophoogmateriaal. Door de poreuze structuur neemt het water op, afhankelijk van dichtheid, bevochtigingsduur en watergehalte. Boven de grondwaterstand heeft het een lage volumieke massa en het materiaal bezit geen cohesie.</t>
  </si>
  <si>
    <t>Informations</t>
  </si>
  <si>
    <r>
      <t>4,0·10</t>
    </r>
    <r>
      <rPr>
        <vertAlign val="superscript"/>
        <sz val="11"/>
        <color theme="1"/>
        <rFont val="Calibri"/>
        <family val="2"/>
        <scheme val="minor"/>
      </rPr>
      <t>-3</t>
    </r>
  </si>
  <si>
    <r>
      <t>7,0·10</t>
    </r>
    <r>
      <rPr>
        <vertAlign val="superscript"/>
        <sz val="11"/>
        <color theme="1"/>
        <rFont val="Calibri"/>
        <family val="2"/>
        <scheme val="minor"/>
      </rPr>
      <t>-4</t>
    </r>
  </si>
  <si>
    <r>
      <t>Door de open cel</t>
    </r>
    <r>
      <rPr>
        <sz val="11"/>
        <color rgb="FF7030A0"/>
        <rFont val="Calibri"/>
        <family val="2"/>
        <scheme val="minor"/>
      </rPr>
      <t>(staaf)</t>
    </r>
    <r>
      <rPr>
        <sz val="11"/>
        <color theme="1"/>
        <rFont val="Calibri"/>
        <family val="2"/>
        <scheme val="minor"/>
      </rPr>
      <t>structuur van dit type schuimglas kan water in de porien treden. Hierdoor wordt het materiaal zwaarder, waardoor de evenwichtsconstructie mogelijk verstoord wordt. Bij het design dient rekening gehouden te worden met de waterspiegel en mogelijke intreding van water in de korrels, waardoor de dichtheid kan fluctueren.</t>
    </r>
  </si>
  <si>
    <t>Selecteer uw rol :</t>
  </si>
  <si>
    <t>Specifieke categorie:</t>
  </si>
  <si>
    <t>Alle informatie</t>
  </si>
  <si>
    <r>
      <t>Factsheet lichtgewicht ophoogtechnieken</t>
    </r>
    <r>
      <rPr>
        <sz val="26"/>
        <color theme="5" tint="-0.499984740745262"/>
        <rFont val="Impact"/>
        <family val="2"/>
      </rPr>
      <t xml:space="preserve">
Overzicht</t>
    </r>
  </si>
  <si>
    <t>Instructies</t>
  </si>
  <si>
    <t>Disclaimer NETICS B.V.</t>
  </si>
  <si>
    <t>Toepassing</t>
  </si>
  <si>
    <t>Algemene informatie</t>
  </si>
  <si>
    <t>Beoordelingsrichtlijn </t>
  </si>
  <si>
    <t>Normering</t>
  </si>
  <si>
    <t>13055-1</t>
  </si>
  <si>
    <t>15732,14063-1, 13055</t>
  </si>
  <si>
    <t>13055, 13242</t>
  </si>
  <si>
    <t>13163, 13172</t>
  </si>
  <si>
    <t>1602, 15804</t>
  </si>
  <si>
    <t>13249 – 13256</t>
  </si>
  <si>
    <t>Certificering</t>
  </si>
  <si>
    <t>Eenheid prijs</t>
  </si>
  <si>
    <t>m3</t>
  </si>
  <si>
    <t>m2</t>
  </si>
  <si>
    <t>A, C en D</t>
  </si>
  <si>
    <t>A, B1, C</t>
  </si>
  <si>
    <t>Opmerking</t>
  </si>
  <si>
    <t>NMD voor Bims/puimsteen</t>
  </si>
  <si>
    <t>NMD voor Ophoogmateriaal, Flugsand</t>
  </si>
  <si>
    <t>NOC NSF ISA</t>
  </si>
  <si>
    <t>O.b.v. AEC en AVI</t>
  </si>
  <si>
    <t>NMD voor Ophoogmateriaal, EPS</t>
  </si>
  <si>
    <t>CE-markering volgens ETA-21/0623; EPD gecertificeerd door IBU; voldoet aan ISO 14025</t>
  </si>
  <si>
    <t>NMD voor Schuimbeton (650 kg/m3)</t>
  </si>
  <si>
    <t>325 - 600 (praktisch n.v.t.)</t>
  </si>
  <si>
    <t>Onderwater gewicht (kN/m³)</t>
  </si>
  <si>
    <t>1,0  -  4,0</t>
  </si>
  <si>
    <t>4,0  -  5,0</t>
  </si>
  <si>
    <t>5,0 - 8,5</t>
  </si>
  <si>
    <t>3,50 - 2,80</t>
  </si>
  <si>
    <t>n.v.t / n.v.t. / n.v.t</t>
  </si>
  <si>
    <t>-9,85 - -9,60</t>
  </si>
  <si>
    <t>3,15 - 6,80</t>
  </si>
  <si>
    <t>-3,0 - 10,0</t>
  </si>
  <si>
    <r>
      <t>1,2·10</t>
    </r>
    <r>
      <rPr>
        <vertAlign val="superscript"/>
        <sz val="11"/>
        <rFont val="Calibri"/>
        <family val="2"/>
        <scheme val="minor"/>
      </rPr>
      <t>-4</t>
    </r>
    <r>
      <rPr>
        <sz val="11"/>
        <rFont val="Calibri"/>
        <family val="2"/>
        <scheme val="minor"/>
      </rPr>
      <t xml:space="preserve"> - 9,8·10</t>
    </r>
    <r>
      <rPr>
        <vertAlign val="superscript"/>
        <sz val="11"/>
        <rFont val="Calibri"/>
        <family val="2"/>
        <scheme val="minor"/>
      </rPr>
      <t>-5</t>
    </r>
  </si>
  <si>
    <t>70 - 150</t>
  </si>
  <si>
    <t>Bij toepassing van bims als ophoogmateriaal wordt het materiaal los gestort in lagen van circa 40 tot max. 70 cm dik. Elke laag wordt licht verdicht met een kleine (tril)wals (gem. statiscche lineaire belasting van kg/cm) om voldoende stabiliteit te verkrijgen zonder de poreuze korrels te breken. Geotextiel wordt vaak onder en boven de bimslaag aangebracht om vermenging met omliggende grond of deklaag te voorkomen. Vanwege het lage gewicht is er doorgaans geen voorbelasting nodig. Let op, geen trilplaat gebruiken en niet over de Bims heen rijden tijdens verwerking.</t>
  </si>
  <si>
    <t>Inkoopgegevens</t>
  </si>
  <si>
    <t>New Way Trading B.V
Steinag B.V.
H&amp;B grondstoffen</t>
  </si>
  <si>
    <t>Steinag B.V.
H&amp;B grondstoffen</t>
  </si>
  <si>
    <t>H&amp;B grondstoffen
Steinag B.V.
Mineralis</t>
  </si>
  <si>
    <t>Diverse importeurs</t>
  </si>
  <si>
    <t xml:space="preserve">Romfix
Intercodam
</t>
  </si>
  <si>
    <t>€ 45 – € 100 / ton (op aanvraag)</t>
  </si>
  <si>
    <t>€ 35 – € 60 / ton (op aanvraag)</t>
  </si>
  <si>
    <t>€ 50 – € 90 / ton (Op aanvraag)</t>
  </si>
  <si>
    <t>Geschatte prijs (los gestort) (€)
(Excl. BTW &amp; transport)</t>
  </si>
  <si>
    <t>€ 55  -  € 75 /m³</t>
  </si>
  <si>
    <t>€ 10 – € 25 /m³</t>
  </si>
  <si>
    <t>€ 80 – € 130 /m³</t>
  </si>
  <si>
    <t>€ 85 – € 105 /m³</t>
  </si>
  <si>
    <t xml:space="preserve">Lavasteen (lava) is een poreus, gebroken vulkanisch gesteente uit Duitsland met een ruwe structuur en goede haakweerstand. Het komt voor in de Eifel en is chemisch vergelijkbaar met basalt. Het materiaal is in praktisch elke gewenste gradatie te verkrijgen. Bij poreus materiaal als lava hangt de waarde van de volumieke massa af van de korrelgrootte. Door de porositeit neemt het gemakkelijk water op maar staat het ook makkelijk af. De kans op verweking en opvriezen wordt door de porositeit tegengegaan. </t>
  </si>
  <si>
    <t>Schuimglas met een open staafstructuur wordt gemaakt van glaspoeder met manganese oxide en waterglas. Het materiaal heeft een netwerk van onderling verbonden cellen, waardoor het poreus en waterdoorlatend is en verzadigd kan worden met water. Het is lichter en minder drukvast dan varianten met gesloten cellen, laat water gemakkelijk door en droogt snel. Dit type wordt vooral toegepast in situaties waar waterafvoer belangrijk is of als licht, drainerend ophoogmateriaal boven de grondwaterspiegel.</t>
  </si>
  <si>
    <t>Bij schuimglas met een open celstructuur zijn de cellen grotendeels gesloten, maar zijn de celwanden niet consistent dicht. Het materiaal kan door de poreuse structuur water opnemen, waarbij het een deel van zijn isolerende werking verliest. Het blijft echter relatief licht. Ideaal voor waterafvoer of waterberging, of lichtgewicht ophogingen boven de grondwaterstand.</t>
  </si>
  <si>
    <t>Open-cellig schuimbeton is een lichtgewicht betonsoort waarin een netwerk van met lucht gevulde cellen aanwezig is die deels onderling verbonden zijn. Het wordt net als de gesloten variant gemaakt met cement, water, zand en een schuimmiddel, maar in dit geval met een aangepast recept of productieproces dat zorgt voor een verbonden poriestructuur. Door deze structuur is het materiaal permeabel en kan water er vrij doorheen stromen. Dat maakt het uitermate geschikt voor toepassingen waarbij drainage, infiltratie of tijdelijke waterberging gewenst is, zoals onder sportvelden, groene infrastructuur of regenwaterbuffers. De dichtheid ligt meestal in dezelfde orde van grootte, maar doordat het materiaal water opneemt, kan het gewicht toenemen bij verzadiging. Ook hier is de druksterkte regelbaar, maar doorgaans iets lager dan bij gesloten cellen.</t>
  </si>
  <si>
    <r>
      <t>Eifellava Porodur®
Eifellava Eifel / Eifellith</t>
    </r>
    <r>
      <rPr>
        <sz val="11"/>
        <rFont val="Calibri"/>
        <family val="2"/>
        <scheme val="minor"/>
      </rPr>
      <t xml:space="preserve">® / SteinLight 
Lava Turkije </t>
    </r>
  </si>
  <si>
    <t xml:space="preserve">flexibele kunststoffen (HDPE), 
staalversterkte netten of vezelversterkte platen
Voorbeelden: Romfix R'Cel geocell, PRS-Neoloy
</t>
  </si>
  <si>
    <t>Diverse sorteringen, voornamelijk 0/16 - 0/31,5</t>
  </si>
  <si>
    <t>0/4 en 4/8</t>
  </si>
  <si>
    <t>0-60, 10-25, 10-60, 10-75, 16-65</t>
  </si>
  <si>
    <t>1200 - 1600</t>
  </si>
  <si>
    <t>1450 - 1500</t>
  </si>
  <si>
    <t>Niet bekend</t>
  </si>
  <si>
    <t>20 - 25%</t>
  </si>
  <si>
    <t>Nihil</t>
  </si>
  <si>
    <t>0,5 MPa - 7,0 Mpa</t>
  </si>
  <si>
    <t>600 - 1200</t>
  </si>
  <si>
    <t>Het schuimglas wordt los gestort in lagen van 30 tot 50 cm, en vervolgens verdicht. Geotextiel wordt aangebracht om vermenging met de omliggende grond of deklaag te voorkomen. Compressie/verdichting van RED is 12%, die van de LFV/LDV is 30%.</t>
  </si>
  <si>
    <t>Bij leidingen in lavasteen is het belangrijk te zorgen voor een beschermende laag van zand of fijn materiaal, vooral om schade door puntbelasting of schurend contact met hoekige korrels te voorkomen. Geotextiel rondom de sleuf of leidingtracé is sterk aanbevolen.</t>
  </si>
  <si>
    <t>Door de open celstructuur van dit type schuimglas kan vocht in de poriën komen. Hierdoor neemt het gewicht van het materiaal toe, wat de stabiliteit van de constructie kan beïnvloeden. Bij het ontwerp moet rekening gehouden worden met het grondwaterpeil en de mogelijke verzadiging van de cellen, waardoor de dichtheid en draagkracht kunnen variëren.</t>
  </si>
  <si>
    <t>Kabels en leidingen worden vooraf ingepland en eventueel in uitsparingen gelegd, omdat graven achteraf niet mogelijk is. Bij ontgraving en bemaling in de nabijheid van gestapelde EPS-blokken is gevaar voor toestroom van grondwater groot, waarbij verzakking ontstaat bij meevoeren van bodemmateriaal.</t>
  </si>
  <si>
    <t>Kabels en leidingen worden vooraf ingepland en eventueel in uitsparingen gelegd, omdat graven achteraf niet mogelijk is.</t>
  </si>
  <si>
    <t>Kans op inklinken bij onvoldoende verdichting. Kan bij overbelasting vergruizen. Als de ondergrond een zuurgraad heeft van pH=4 of lager kan lavasteen oppervlakking aangetast raken, maar weinig volumeverlies.</t>
  </si>
  <si>
    <t>EPS is gevoelig voor UV-straling en oplosmiddelen (zoals olie, benzine). De blokken moeten daarom altijd volledig worden afgedekt met een beschermende laag . Aandacht voor drainage om opdrijven bij hoge grondwaterstanden te voorkomen. Zuurbestendig materiaal, kan op ondergrond met  pH = 4 aangebracht worden.</t>
  </si>
  <si>
    <t>Waarschijnlijk</t>
  </si>
  <si>
    <t>In principe wel</t>
  </si>
  <si>
    <t>&gt;9</t>
  </si>
  <si>
    <t>In de fabriek wordt gerecycled glas vermalen tot poeder en verhit tot 800°C. Het glas expandeert door gasvorming en breekt bij afkoeling in hoekige korrels. Hierna wordt het gezeefd.</t>
  </si>
  <si>
    <t>In de fabriek wordt gerecycled glas vermalen tot poeder en verhit tot 900°C. Het glas expandeert door gasvorming en breekt bij afkoeling in hoekige korrels. Hierna wordt het gezeefd.</t>
  </si>
  <si>
    <t>Uit 100 % gerecycled PET flessen; geproduceerd met Armacell’s gepatenteerde proces technologie.</t>
  </si>
  <si>
    <t>De productie vraagt op zich weinig energie, de meeste energie (en Co2/ emissies) zit in ondersteunende processen zoals transport en machinerieën (o.a. mengmachines).</t>
  </si>
  <si>
    <t xml:space="preserve">Non-woven geotextiel wordt geproduceerd uit kunststoffen zoals polypropyleen (PP) of polyester (PET). Dit wordt verhit tot ze smelten en wordt gevormd tot fijne vezels. I.p.v. te weven worden de vezels met warmte, druk of lijm aan elkaar bevestigd tot een stevig doek. </t>
  </si>
  <si>
    <t>Vrachtwagen</t>
  </si>
  <si>
    <t>Mibau / Joosten groep</t>
  </si>
  <si>
    <t>Puimsteen afkomstig van het Griekse eiland Gyali, algemeen bekend om zijn lichte gewicht, hoge sterkte, homogeniteit en zuiverheid.</t>
  </si>
  <si>
    <t>Duitse bims uit de Eifel-regio,  zwaarder en hoekiger dan Yalibims, geschikt voor funderingen en ophogingen. Verkrijgbaar in twee types, type 1 en type 2.</t>
  </si>
  <si>
    <t>Mineralight is een gecertificeerd poreus gesteente van vulkanische oorsprong afkomstig uit de Duitse deelstaat Rijnland-Palts in de Eifel. Wordt voornamelijk geleverd in gradering 2/12.</t>
  </si>
  <si>
    <t>Waldbims is een soort lichte, poreuze vulkanisch gesteente dat in Duitsland wordt gewonnen- met name in de Eifel en het Westerwald.</t>
  </si>
  <si>
    <t>Flugsand is een licht, poreus vulkanisch materiaal met een korrelgrootte van 0/4 en 0/8 mm dat wordt gebruikt als ophoogmateriaal vanwege zijn lage dichtheid en goede verwerkbaarheid. Verkrijgbaar in twee soorten, 850 en 950.</t>
  </si>
  <si>
    <t>0-16, 0-31,5</t>
  </si>
  <si>
    <t>0-16, 0-16</t>
  </si>
  <si>
    <t>0-16 - 0-16</t>
  </si>
  <si>
    <t>0-2, 0-12, 0-60, 2-12, 2-60, 
12-60</t>
  </si>
  <si>
    <t>0-8 (type 850)
0-4 (type 950)</t>
  </si>
  <si>
    <t>600 - 625</t>
  </si>
  <si>
    <t>330 - 440</t>
  </si>
  <si>
    <t>700 - 725</t>
  </si>
  <si>
    <t>850 - 950</t>
  </si>
  <si>
    <t>330 - 370</t>
  </si>
  <si>
    <t>880 - 875</t>
  </si>
  <si>
    <t>1050 - 1150</t>
  </si>
  <si>
    <t>1200 - 1400</t>
  </si>
  <si>
    <t>3,5  -  4,0</t>
  </si>
  <si>
    <t>4,0  -  5,0  -  5,5</t>
  </si>
  <si>
    <t>2,0  -  4,0</t>
  </si>
  <si>
    <t>Waterabsorptie korrels % (m/m)</t>
  </si>
  <si>
    <t>26,6 - 36,9</t>
  </si>
  <si>
    <t>&gt; 25 m / etmaal</t>
  </si>
  <si>
    <t>ca. 50%. 35% in de korrels, 15% tussen de korrels.</t>
  </si>
  <si>
    <t>0,25 - 0,63</t>
  </si>
  <si>
    <t>41,6 - 48,1. Gem. 44,4</t>
  </si>
  <si>
    <t>Door eelatief hoge dynamisch stijfheid, vanaf circa 150 Mpa toepasbaar als funderingsmateriaal onder licht belaste wegconstructies. Zeer goede waterdoorlatendheid.</t>
  </si>
  <si>
    <t>Lichtgewicht ophoogmateriaal 
met goede waterdoorlatendheid.</t>
  </si>
  <si>
    <t>In het handboek van de Gasunie wordt gradering 2/8 voorgeschreven voor toepassing bij kabels en leidingen.</t>
  </si>
  <si>
    <t>Kan worden toegepast in grond-, weg- en waterbouwkundige werken als (onder)fundering, ophoging, aanvulling en rondom kabels en leidingen.</t>
  </si>
  <si>
    <t>Lichtgewicht constructies.</t>
  </si>
  <si>
    <t>ja (nog ca. 105 miljoen m3)</t>
  </si>
  <si>
    <t xml:space="preserve">Technische levensduur (jaar)
(door fabrikant vermeld) </t>
  </si>
  <si>
    <t>13055-2</t>
  </si>
  <si>
    <t>FEV</t>
  </si>
  <si>
    <t>MKI waarde dataset A1 (€/...)</t>
  </si>
  <si>
    <t>MKI waarde dataset A2 (€/...)</t>
  </si>
  <si>
    <t xml:space="preserve">New Way Trading B.V.
</t>
  </si>
  <si>
    <t xml:space="preserve">H&amp;B grondstoffen
</t>
  </si>
  <si>
    <t>Afhankelijk van ontwerp.</t>
  </si>
  <si>
    <t>Onderzoek loopt.</t>
  </si>
  <si>
    <t>Innovatiecertificaat</t>
  </si>
  <si>
    <t>Nutsleidingen niet direct in het pakket aanbrengen.</t>
  </si>
  <si>
    <t>Maximale voertuigbelasting is 10 ton (of 5 ton aslast). Alleen bestand voor lichte verkeersbelasting.</t>
  </si>
  <si>
    <t>Gemaakt uit gerecycled polypropyleen of polyethyleen.</t>
  </si>
  <si>
    <t>Basalt gesmolten bij 1.500°C en gedraaid als suikerspin.</t>
  </si>
  <si>
    <t>Primair materiaal vanuit meerdere groeves.</t>
  </si>
  <si>
    <t>&gt;50</t>
  </si>
  <si>
    <t>Materiaal zelf heeft een oneindige levensduur.</t>
  </si>
  <si>
    <t>m3 verwerkbaar eindproduct</t>
  </si>
  <si>
    <t>Densiteit (gewicht per m3) 120kg</t>
  </si>
  <si>
    <t>MKI gegevens van Wavin Aquacell</t>
  </si>
  <si>
    <t>Een palenmatras is een funderingstechniek voor slappe bodems, waarbij korte prefab palen in een rasterpatroon worden aangebracht en worden afgedekt met een dragend matras van granulaat of zand-cement. Dit matras verdeelt de belasting gelijkmatig over de palen, waardoor zettingen sterk worden beperkt en de constructie snel en stabiel belast kan worden.</t>
  </si>
  <si>
    <t>Monitoren en wachten</t>
  </si>
  <si>
    <t>Schroeven
Boren
Trillen
Drukken</t>
  </si>
  <si>
    <t>Geschatte aanlegkosten (€)</t>
  </si>
  <si>
    <t>€ 25–45 per m²
Efficiënt bij grote oppervlakken
met ondiepe lagen.</t>
  </si>
  <si>
    <t>Deze methode is in de meeste klei- of veengronden niet toepasbaar dan wel niet effectief.
Waterglas kan waarschijnlijk ook helpen tegen bacteriële infecties van paalfunderingen bij grenenhouten funderingspalen bij panden die zijn gebouwd tussen eind 19de eeuw en 1980.</t>
  </si>
  <si>
    <t>Deze techniek is sterk afhankelijk van het type ondergrond, de opbouw vna de ondergrond en de dikte van de verschillende lagen.</t>
  </si>
  <si>
    <t xml:space="preserve">Schuimglas met een stabiel gesloten celstructuur bestaat uit glasmeel dat, in een oven, tot een schuim is geblazen waarbij alle cellen volledig gesloten blijven. Hierdoor is het materiaal drukvast, vormstabiel en water- en vorstbestendig. Het neemt geen vocht op, behoudt zijn lichte gewicht en heeft een hoge isolatiewaarde. Dankzij deze eigenschappen wordt dit type schuimglas vaak toegepast als licht ophoogmateriaal of isolatielaag onder wegen en gebouwen. </t>
  </si>
  <si>
    <t>Boven de grondwaterspiegel levert het een aanzienlijke gewichtsreductie op ten opzichte van zand. Onder de grondwaterspiegel worden de verschillen in verzadigd gewicht kleiner dan erboven door waterabsoprtie. Ondanks dit effect blijven de gewichtsverschillen tussen flugsand en zand echter nog steeds significant.</t>
  </si>
  <si>
    <t>Alle informatie, Leverancier / importeur</t>
  </si>
  <si>
    <t>Alle informatie, Leverancier / importeur, Opdrachtgever</t>
  </si>
  <si>
    <t>Alle informatie, Leverancier / importeur, Aannemer</t>
  </si>
  <si>
    <t>Filter Pagina</t>
  </si>
  <si>
    <t>Geschatte prijs (los gestort)(Excl. Btw &amp; transport)</t>
  </si>
  <si>
    <r>
      <t xml:space="preserve">Verdicht gewicht verzadigd (kg/m³)
</t>
    </r>
    <r>
      <rPr>
        <b/>
        <sz val="9"/>
        <rFont val="Calibri"/>
        <family val="2"/>
        <scheme val="minor"/>
      </rPr>
      <t>(Disclaimer: Testmethodes kunnen verschillen)</t>
    </r>
  </si>
  <si>
    <t xml:space="preserve">Flugsand wordt als licht ophoogmateriaal in wegconstructies los gestort in lagen van ongeveer 30 tot max. 70 cm dik. Elke laag wordt licht en voorzichtig verdicht met een wals, waarbij oververdichten vermeden moet worden om korrelbreuk te voorkomen. Geotextiel wordt vaak onder en boven de laag aangebracht om vermenging met omliggende grond of deklaag te voorkomen. De holle ruimtes moeten na verdichting tussen de 28% en 32% liggen. </t>
  </si>
  <si>
    <t>Deze factsheet is een initiatief van het Kenniscentrum Bodemdaling en Funderingen (KBF) en betreft een doorontwikkeling van de factsheet die door Sweco Nederland b.v. in 2019 is opgesteld. Deze factsheet geeft een overzicht van lichtgewicht ophoogmaterialen, -technieken en methodes die kunnen worden ingezet in bodemdalingsgevoelige gebieden. Hierin zijn bestaande en nieuwe innovatieve materialen en technieken opgenomen die op dit moment bekend en beschikbaar zijn. Er is aandacht geschonken aan de algemene materiaaleigenschappen, aanlegaspecten, onderhoud, duurzaamheid, milieutechnische aandachtspunten, leveranciers en kosten. Dit overzicht dient uitsluitend als indicatie van de mogelijkheden. Voor een ontwerp of specifieke materiaal informatie dient altijd een expert ingeschakeld te worden.</t>
  </si>
  <si>
    <t>Het onderzoek is tot stand gekomen door middel van bureauonderzoek en meerdere werksessies met experts binnen de sectoren van bodemdalingen, lichte ophoogmaterialen en -technieken. De factsheet betreft een levend document dat in de loop van de tijd zal worden gewijzigd en aangepast op basis van toekomstige ontwikkelingen, nieuwe onderzoeksresultaten en nieuwe inzichten. Aanvullingen, opmerkingen en suggesties worden van harte verwelkomd bij het KBF. Door de complexiteit van het onderzoek zijn er enkele belangrijke disclaimers die in acht moeten worden genomen, zie hieronder.</t>
  </si>
  <si>
    <t>Beoordeel materialen niet uitsluitend op hun individuele eigenschappen, maar beschouw altijd het totale ontwerp. Van sommige materialen is significant minder volume inhoud nodig dan van andere materialen, of hebben bijvoorbeeld een lagere dichtheid na verdichting, waardoor de kosten of MKI van materialen binnen een project lager kunnen uitvallen dan de aangegeven kosten of MKI per m3 in de factsheet. Het ontwerp is uiteindelijk bepalend. De factsheet is daarbij een hulpmiddel.</t>
  </si>
  <si>
    <t>Voor het opstellen van deze factsheet zijn technische gegevens vanuit de importeur gebruikt. Omdat testmethodes per importeur kunnen verschillen, is hier waar mogelijk rekening mee gehouden. Aan eventuele onjuistheden in deze factsheet kunnen geen rechten worden ontleend. Mochten er fouten of onvolledigheden worden opgemerkt, dan ontvangen wij daarover graag een melding zodat we de informatie kunnen corrigeren. Een uiteindelijk doel van deze factsheet is om eigenschappen van materialen te kunnen vergelijken op basis van dezelfde onderzoeksmethodieken en eenheden.</t>
  </si>
  <si>
    <t xml:space="preserve">NETICS B.V. (hierna: “NETICS”) heeft alle zorgvuldigheid in acht genomen bij het samenstellen van de factsheet en daarbij gebruik gemaakt van bronnen die betrouwbaar geacht worden. NETICS wijst er nadrukkelijk op dat er aan de inhoud van het vooronderzoek geen enkel recht kan worden ontleend en dat de interpretatie en het gebruik van het onderzoek en de daaruit voortkomende informatie voor hun eigen risico en rekening is.
 </t>
  </si>
  <si>
    <t>Met dank aan alle marktpartijen en experts voor hun waardevolle bijdragen. Daarnaast bedanken wij Rick Gravesteijn (Rotim Steenbouw B.V.), die ook aan de eerdere Sweco-versie heeft meegewerkt, voor zijn kennis en ondersteuning.</t>
  </si>
  <si>
    <t xml:space="preserve">Dankwoord: </t>
  </si>
  <si>
    <t>MKI waarde dataset A1 (€/m2)
Nationale Milieudatabase = NMDB</t>
  </si>
  <si>
    <t>MKI waarde dataset A2 (€/m2)
Nationale Milieudatabase = NMDB</t>
  </si>
  <si>
    <r>
      <t xml:space="preserve">dichtheid 500 kg/m3: MKI van </t>
    </r>
    <r>
      <rPr>
        <sz val="11"/>
        <rFont val="Aptos Narrow"/>
        <family val="2"/>
      </rPr>
      <t>€</t>
    </r>
    <r>
      <rPr>
        <sz val="11"/>
        <rFont val="Calibri"/>
        <family val="2"/>
        <scheme val="minor"/>
      </rPr>
      <t xml:space="preserve">8.85/m3
NMDB: </t>
    </r>
    <r>
      <rPr>
        <sz val="11"/>
        <rFont val="Aptos Narrow"/>
        <family val="2"/>
      </rPr>
      <t>€</t>
    </r>
    <r>
      <rPr>
        <sz val="11"/>
        <rFont val="Calibri"/>
        <family val="2"/>
        <scheme val="minor"/>
      </rPr>
      <t>20.5/m3</t>
    </r>
  </si>
  <si>
    <r>
      <t xml:space="preserve">NMDB: </t>
    </r>
    <r>
      <rPr>
        <sz val="11"/>
        <rFont val="Aptos Narrow"/>
        <family val="2"/>
      </rPr>
      <t>€</t>
    </r>
    <r>
      <rPr>
        <sz val="11"/>
        <rFont val="Calibri"/>
        <family val="2"/>
        <scheme val="minor"/>
      </rPr>
      <t>8.5</t>
    </r>
  </si>
  <si>
    <t>NMDB: €8.8</t>
  </si>
  <si>
    <t>NMDB: €9.2</t>
  </si>
  <si>
    <t>NMDB: €5.1</t>
  </si>
  <si>
    <t>NMDB: €1,94 (€ 2,63 voor 0/4)</t>
  </si>
  <si>
    <t>NMDB: €3,43 (€ 4,62 voor 0/4)</t>
  </si>
  <si>
    <t>NMDB: €1.45</t>
  </si>
  <si>
    <t>NMDB: €2.7</t>
  </si>
  <si>
    <t>NMDB: €15.341</t>
  </si>
  <si>
    <t>NMDB: €8.82</t>
  </si>
  <si>
    <t>NMDB: €37.5</t>
  </si>
  <si>
    <t>NMDB: €20.5</t>
  </si>
  <si>
    <t>NMDB: €0.5</t>
  </si>
  <si>
    <t>NMDB: €0.9</t>
  </si>
  <si>
    <t>Adviseur</t>
  </si>
  <si>
    <t>Alle informatie, Leverancier / importeur, Opdrachtgever, Aannemer, Beheerder, Adviseur</t>
  </si>
  <si>
    <t>Alle informatie, Leverancier / importeur, Opdrachtgever, Aannemer, Beheerder,  Adviseur</t>
  </si>
  <si>
    <t>Alle informatie, Leverancier / importeur, Opdrachtgever, Aannemer,  Adviseur</t>
  </si>
  <si>
    <t>Alle informatie, Leverancier / importeur,  Adviseur</t>
  </si>
  <si>
    <t>Alle informatie, Leverancier / importeur, Aannemer, Beheerder,  Adviseur</t>
  </si>
  <si>
    <t>Alle informatie, Leverancier / importeur, Aannemer,  Adviseur</t>
  </si>
  <si>
    <t>Alle informatie, Leverancier / importeur, Opdrachtgever, Beheerder, Adviseur</t>
  </si>
  <si>
    <t>Alle informatie, Leverancier / importeur, Aannemer, Adviseur</t>
  </si>
  <si>
    <t>Alle informatie, Leverancier / importeur, Adviseur</t>
  </si>
  <si>
    <t>Alle informatie, Leverancier / importeur, Aannemer, Beheerder, Adviseur</t>
  </si>
  <si>
    <t>Alle informatie, Opdrachtgever, Aannemer, Adviseur</t>
  </si>
  <si>
    <t>Alle informatie, Opdrachtgever, Aannemer, Beheerder, Adviseur</t>
  </si>
  <si>
    <t>Alle informatie, Leverancier / importeur, Opdrachtgever, Adviseur</t>
  </si>
  <si>
    <t>Alle informatie, Leverancier / importeur, Opdrachtgever, Aannemer, Adviseur</t>
  </si>
  <si>
    <t>Licht ophoogmateriaal: 4/32, 16/32, 60/120.</t>
  </si>
  <si>
    <t>Yalibims
Eifelbims
IJslandse bims
Waschbims</t>
  </si>
  <si>
    <t>Duitsland
Griekenland
IJsland</t>
  </si>
  <si>
    <t>Nederland
Duitsland</t>
  </si>
  <si>
    <t>Duitsland
Groot Brittanië
Scandinavië
Estland</t>
  </si>
  <si>
    <t>Wereldwijd
België</t>
  </si>
  <si>
    <t>De tabel op tabblad ‘1.1 Lichte ophoogmaterialen’ bevat erg veel informatie, vandaar dat er een interface beschikbaar is om de informatie makkelijk te filteren. Hierbij kan de stakeholder/rol ingevuld worden, en welke informatie categorie gewenst is.</t>
  </si>
  <si>
    <t>CirculinQ voorheen PlasticRoad</t>
  </si>
  <si>
    <t>Geluidshinder kan groot zijn doordat de holle ruimte als klankkast fungeert.</t>
  </si>
  <si>
    <t>A t/m B4 + C1 t/m D</t>
  </si>
  <si>
    <t>Korrethbims</t>
  </si>
  <si>
    <t>Duitse bims uit de Eifel-regio met een goede haakweerstad, grote poreusheid en goede vochtabsorptie en drainerend. Verkrijgbaar in verschillende sorteringen.</t>
  </si>
  <si>
    <t>0-3, 0-8, 2-10, 0-16, 0-31,5</t>
  </si>
  <si>
    <t xml:space="preserve">Veel toegepast als lichte funderingslaag op slappe bodems.
</t>
  </si>
  <si>
    <t>Bouwstoffen Unie</t>
  </si>
  <si>
    <t>Pilot Wilgentenen / wiepen</t>
  </si>
  <si>
    <t>Vulmagran is een duurzaam bijproduct uit vulkanisch granulaat. Het materiaal is breed toepasbaar in funderingen, ophogingen en aanvullingen.</t>
  </si>
  <si>
    <t>Vanwege de fijnere gradatie zeer interssant voor nutsbedrijven. Kan zware metalen binden. Kan ook ingezet worden bij productie van cement CEM-V</t>
  </si>
  <si>
    <t>PETfoam</t>
  </si>
  <si>
    <r>
      <rPr>
        <sz val="11"/>
        <rFont val="Calibri"/>
        <family val="2"/>
      </rPr>
      <t>PETfoam</t>
    </r>
    <r>
      <rPr>
        <sz val="11"/>
        <rFont val="Calibri"/>
        <family val="2"/>
        <scheme val="minor"/>
      </rPr>
      <t xml:space="preserve"> is een duurzaam isolatiemateriaal en ophoogmateriaal gemaakt van 100 % gerecycled PET. Het combineert thermische isolatie met relatief hoge druksterkte en een lange levensduur. Dankzij de gesloten-celstructuur is het materiaal waterbestendig, schimmelvrij en onderhoudsarm.</t>
    </r>
  </si>
  <si>
    <t>PETfoam 50 Kg/m3 (vanaf 20mm)
PETfoam 70 Kg/m3 (vanaf 20mm)
PETfoam 100 Kg/m3 (vanaf 20mm)</t>
  </si>
  <si>
    <t>PETfoam kan in combinatie met een harde toplaag (bijv. betonnen wegverharding) aangebracht worden, zodat een lichtere fundering kan worden gerealiseerd. Hierbij gelden dezelfde design principes als bij EPS. Daarnaast is het een oplossing voor isolatie van gebouwschillen, daken, vloeren, scheidingswanden of dragende toepassingen zoals vloer isolatie. Daarnaast is het geschikt om in te zetten als vervanger van PU-schuim, met een betere vochtbestandheid en betere isolatie.</t>
  </si>
  <si>
    <t>PETfoam blokken worden  toegepast door ze op maat snijden en in lagen van 0,5 tot 1 meter dik op een geëgaliseerde ondergrond te plaatsen. De blokken worden in verspringend verband gestapeld, zodat ze samen een stabiel geheel vormen. Om opdrijving te voorkomen, kan rondom en onder de Armacell laag vaak drainagevoorzieningen aangebracht, en bovenop komt  dragende afdeklaag zoals zand of asfalt.</t>
  </si>
  <si>
    <t xml:space="preserve">PETfoam heeft een hoge druksterkte en is door de gesloten celstructuur waterbestendig. Hierdoor neemt het geen water op. Om opdrijven te voorkomen moet er een toplaag worden aangebracht.
- Lichte ophogingen: wegen, terreinen.
- Zettingsbeperking: voorkomt of verminderd zakking van de ondergrond.
</t>
  </si>
  <si>
    <r>
      <t>Duitsland</t>
    </r>
    <r>
      <rPr>
        <strike/>
        <sz val="11"/>
        <color rgb="FFFF0000"/>
        <rFont val="Calibri"/>
        <family val="2"/>
        <scheme val="minor"/>
      </rPr>
      <t xml:space="preserve"> </t>
    </r>
    <r>
      <rPr>
        <sz val="11"/>
        <rFont val="Calibri"/>
        <family val="2"/>
        <scheme val="minor"/>
      </rPr>
      <t xml:space="preserve">
Zwitserland (Misapor, geen levering aan NL)</t>
    </r>
  </si>
  <si>
    <r>
      <t>EcoBASE schuimglas</t>
    </r>
    <r>
      <rPr>
        <strike/>
        <sz val="11"/>
        <color rgb="FFFF0000"/>
        <rFont val="Calibri"/>
        <family val="2"/>
        <scheme val="minor"/>
      </rPr>
      <t xml:space="preserve">  </t>
    </r>
    <r>
      <rPr>
        <sz val="11"/>
        <rFont val="Calibri"/>
        <family val="2"/>
        <scheme val="minor"/>
      </rPr>
      <t xml:space="preserve">
</t>
    </r>
  </si>
  <si>
    <t>16-63</t>
  </si>
  <si>
    <t>160 - 240</t>
  </si>
  <si>
    <t xml:space="preserve"> 190 - 290</t>
  </si>
  <si>
    <t>230 - 345</t>
  </si>
  <si>
    <t>250 - 375</t>
  </si>
  <si>
    <t>≤ 10%</t>
  </si>
  <si>
    <r>
      <t>1·10</t>
    </r>
    <r>
      <rPr>
        <vertAlign val="superscript"/>
        <sz val="11"/>
        <rFont val="Calibri"/>
        <family val="2"/>
        <scheme val="minor"/>
      </rPr>
      <t>-4</t>
    </r>
    <r>
      <rPr>
        <sz val="11"/>
        <rFont val="Calibri"/>
        <family val="2"/>
        <scheme val="minor"/>
      </rPr>
      <t xml:space="preserve"> </t>
    </r>
  </si>
  <si>
    <t xml:space="preserve"> ≥ 1,5</t>
  </si>
  <si>
    <t>65</t>
  </si>
  <si>
    <t>≤ 0,110</t>
  </si>
  <si>
    <t>In de fabriek wordt het restmateriaal uit de productie van schuimglasplaten o.b.v. gerecycled glas opnieuw vermalen tot poeder en gedoseerd op een loopband verhit tot 800°C. Het glas expandeert door gasvorming (opschuiming) en breekt bij afkoeling (schrikken door koud water) in hoekige korrels. Het materiaal wordt niet gezeefd.</t>
  </si>
  <si>
    <t>Bij schuimglas met een open celstructuur zijn de cellen grotendeels gesloten, maar zijn de celwanden niet consistent dicht. Het materiaal kan door de poreuse structuur water opnemen, waarbij het een deel van zijn isolerende werking verliest. Het blijft echter relatief licht. Ideaal voor waterafvoer of waterberging, of lichtgewicht ophogingen.</t>
  </si>
  <si>
    <t>260 / 600</t>
  </si>
  <si>
    <t>300 / 1000</t>
  </si>
  <si>
    <t>-320 / 0</t>
  </si>
  <si>
    <r>
      <t>7.5 x 10</t>
    </r>
    <r>
      <rPr>
        <vertAlign val="superscript"/>
        <sz val="11"/>
        <rFont val="Calibri"/>
        <family val="2"/>
        <scheme val="minor"/>
      </rPr>
      <t>-2</t>
    </r>
    <r>
      <rPr>
        <sz val="11"/>
        <rFont val="Calibri"/>
        <family val="2"/>
        <scheme val="minor"/>
      </rPr>
      <t xml:space="preserve"> / Foamit 60: 0,1 (estimation)</t>
    </r>
  </si>
  <si>
    <t xml:space="preserve"> &gt; 39 %</t>
  </si>
  <si>
    <t>0,1 / 0,23</t>
  </si>
  <si>
    <t>Dit type schuimglas is met name geschikt voor toepassingen in lichte ophogingen en drainageconstructie zoals hemelwateropslag. De open celstructuur zorgt voor een goede wateropname van het materiaal. Wel moet rekening worden gehouden met een variabele dichtheid afhankelijk van het vochtgehalte.</t>
  </si>
  <si>
    <t>Schuimglas met open celstructuur is licht van gewicht en geschikt voor toepassingen zowel boven als onder de grondwaterstand. Het materiaal kan vocht opnemen en heeft een lagere isolatiewaarde dan schuimglas met gesloten celstructuur maar heeft een goede drukvastheid en is water- en vorstbestendig.
- Lichte ophogingen: wegen en terreinen (slappe ondergrond)
- Waterafvoer: Deels waterdoorlatend.</t>
  </si>
  <si>
    <t>Kans op inklinken bij onvoldoende verdichting. Kan bij overbelasting vergruizen. Inpakken met geotextiel om vervuiling te voorkomen. Door toepassing van 3D funderingswapening kan draagkracht fors worden vergroot. Kan niet direct overheen worden gereden. Door opname van vocht kan het schuimglas zwaarder worden, waarmee rekening moet worden gehouden bij het ontwerp. In ondergrond met lage pH-waarde gemiddelde bestendigheid, aantasing is waarschijnlijk merkbaar bij pH&lt;4 binnen een periode van maanden tot jaren.</t>
  </si>
  <si>
    <t>NL-BSB *</t>
  </si>
  <si>
    <r>
      <t>Steinag B.V.</t>
    </r>
    <r>
      <rPr>
        <sz val="11"/>
        <color rgb="FFFF0000"/>
        <rFont val="Calibri"/>
        <family val="2"/>
      </rPr>
      <t xml:space="preserve"> </t>
    </r>
    <r>
      <rPr>
        <sz val="11"/>
        <color theme="1"/>
        <rFont val="Calibri"/>
        <family val="2"/>
        <scheme val="minor"/>
      </rPr>
      <t xml:space="preserve">
Glasschuim.nl</t>
    </r>
  </si>
  <si>
    <t>Risico op verzakking wanneer de waterabsorptie niet meegenomen wordt in het ontwerp. Het materiaal kan significant zwaarder worden, waardoor de laag kan verzakken in zettingsgevoelig gebied. Installatie in grondwater-gebieden en waterhoudende lagen beperkt toegestaan voor LFV (isolatiemateriaal) versie. In ondergrond met lage pH-waarde gemiddelde bestendigheid, aantasing is waarschijnlijk merkbaar bij pH&lt;4 binnen een periode van maanden tot jaren.</t>
  </si>
  <si>
    <t>Lichte ophoogmaterialen.
Wegenbouw:
- Lichtgewicht wegfundering
- Toplaag fundering (versterkt schuimbeton)
- In combinatie met schuimglas sterk en zeer licht
- Overgangsconstructies bij kunstwerken of transportleidingen
- Algemeen lichtgewicht fundering
- asfaltliften
- Trilling demper (Trilling Absorberend Schuimbeton)
- Kademuur constructies
- Dijkverbreding prefab elementen
- Vulmateriaal oude leidingen en holle ruimtes
Woningbouw:
- Opvulling kruipruimte
- Evenwichtsfundering
- Versterking bestaande fundering
- Isolatie vullaag
- Dakafschotlagen</t>
  </si>
  <si>
    <t>Sportbanen &amp; waterbergende (weg) funderingen
Wegenbouw:
- Lichtgewicht wegfundering
- Toplaag fundering (versterkt schuimbeton)
- In combinatie met schuimglas sterk en zeer licht
- Overgangsconstructies bij kunstwerken of transportleidingen
- Algemeen lichtgewicht fundering
- asfaltliften
- Trilling demper (Trilling Absorberend Schuimbeton)
- Kademuur constructies
- Dijkverbreding prefab elementen
- Vulmateriaal oude leidingen en holle ruimtes
Woningbouw:
- Opvulling kruipruimte
- Evenwichtsfundering
- Versterking bestaande fundering
- Isolatie vullaag
- Dakafschotlagen</t>
  </si>
  <si>
    <r>
      <t xml:space="preserve">PlasticRoad heet sinds 2023 CirculinQ en is onderdeel van Orbia (Wavin).
</t>
    </r>
    <r>
      <rPr>
        <sz val="11"/>
        <color rgb="FFFF0000"/>
        <rFont val="Calibri"/>
        <family val="2"/>
        <scheme val="minor"/>
      </rPr>
      <t xml:space="preserve">De activiteiten voor dit specifieke product zijn defnitief gestaakt. </t>
    </r>
    <r>
      <rPr>
        <sz val="11"/>
        <rFont val="Calibri"/>
        <family val="2"/>
        <scheme val="minor"/>
      </rPr>
      <t>Er wordt nagedacht over alternatieven.</t>
    </r>
  </si>
  <si>
    <r>
      <t xml:space="preserve">PlasticRoad is een modulaire wegconstructie van kunststof die licht en duurzaam is, maar heeft hogere kosten, verhoogde vorstgevoeligheid en beperkte belastbaarheid.
</t>
    </r>
    <r>
      <rPr>
        <sz val="11"/>
        <color rgb="FFFF0000"/>
        <rFont val="Calibri"/>
        <family val="2"/>
        <scheme val="minor"/>
      </rPr>
      <t xml:space="preserve">De activiteiten voor dit specifieke product zijn defnitief gestaakt. </t>
    </r>
  </si>
  <si>
    <t>Plaatdikte: 20, 50, 100, 150, 200 mm</t>
  </si>
  <si>
    <t>Geschatte waterberging: 30% - 40% (exacte range niet bekend, kan buiten deze waardes liggen)</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</si>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</sst>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Red]&quot;€&quot;\ \-#,##0.00"/>
    <numFmt numFmtId="165" formatCode="#,##0.0"/>
    <numFmt numFmtId="166" formatCode="0.0"/>
  </numFmts>
  <fonts count="44" x14ac:knownFonts="1">
    <font>
      <sz val="11"/>
      <color theme="1"/>
      <name val="Calibri"/>
      <family val="2"/>
      <scheme val="minor"/>
    </font>
    <font>
      <sz val="11"/>
      <color theme="0"/>
      <name val="Calibri"/>
      <family val="2"/>
      <scheme val="minor"/>
    </font>
    <font>
      <sz val="8"/>
      <name val="Calibri"/>
      <family val="2"/>
      <scheme val="minor"/>
    </font>
    <font>
      <vertAlign val="superscript"/>
      <sz val="11"/>
      <color theme="1"/>
      <name val="Calibri"/>
      <family val="2"/>
      <scheme val="minor"/>
    </font>
    <font>
      <sz val="11"/>
      <color rgb="FFFF0000"/>
      <name val="Calibri"/>
      <family val="2"/>
      <scheme val="minor"/>
    </font>
    <font>
      <sz val="11"/>
      <name val="Calibri"/>
      <family val="2"/>
      <scheme val="minor"/>
    </font>
    <font>
      <b/>
      <sz val="11"/>
      <color theme="1"/>
      <name val="Calibri"/>
      <family val="2"/>
      <scheme val="minor"/>
    </font>
    <font>
      <sz val="12"/>
      <color theme="1"/>
      <name val="Calibri"/>
      <family val="2"/>
      <scheme val="minor"/>
    </font>
    <font>
      <sz val="14"/>
      <color theme="1"/>
      <name val="Calibri"/>
      <family val="2"/>
      <scheme val="minor"/>
    </font>
    <font>
      <b/>
      <sz val="14"/>
      <color theme="0"/>
      <name val="Calibri"/>
      <family val="2"/>
      <scheme val="minor"/>
    </font>
    <font>
      <sz val="11"/>
      <name val="Calibri"/>
      <family val="2"/>
    </font>
    <font>
      <sz val="9.35"/>
      <name val="Calibri"/>
      <family val="2"/>
    </font>
    <font>
      <b/>
      <sz val="11"/>
      <name val="Calibri"/>
      <family val="2"/>
      <scheme val="minor"/>
    </font>
    <font>
      <strike/>
      <sz val="11"/>
      <name val="Calibri"/>
      <family val="2"/>
      <scheme val="minor"/>
    </font>
    <font>
      <vertAlign val="superscript"/>
      <sz val="11"/>
      <name val="Calibri"/>
      <family val="2"/>
      <scheme val="minor"/>
    </font>
    <font>
      <sz val="11"/>
      <name val="Aptos Narrow"/>
      <family val="2"/>
    </font>
    <font>
      <sz val="12"/>
      <name val="Calibri"/>
      <family val="2"/>
      <scheme val="minor"/>
    </font>
    <font>
      <sz val="11"/>
      <color rgb="FF404040"/>
      <name val="Calibri"/>
      <family val="2"/>
      <scheme val="minor"/>
    </font>
    <font>
      <sz val="11"/>
      <color rgb="FF7030A0"/>
      <name val="Calibri"/>
      <family val="2"/>
      <scheme val="minor"/>
    </font>
    <font>
      <sz val="12"/>
      <name val="Calibri"/>
      <family val="2"/>
    </font>
    <font>
      <sz val="11"/>
      <color rgb="FFF7941E"/>
      <name val="Calibri"/>
      <family val="2"/>
      <scheme val="minor"/>
    </font>
    <font>
      <b/>
      <sz val="30"/>
      <color theme="1"/>
      <name val="Calibri"/>
      <family val="2"/>
      <scheme val="minor"/>
    </font>
    <font>
      <sz val="14"/>
      <color rgb="FFFF0000"/>
      <name val="Calibri"/>
      <family val="2"/>
      <scheme val="minor"/>
    </font>
    <font>
      <b/>
      <sz val="14"/>
      <color rgb="FFFF0000"/>
      <name val="Calibri"/>
      <family val="2"/>
      <scheme val="minor"/>
    </font>
    <font>
      <sz val="30"/>
      <color theme="5" tint="-0.499984740745262"/>
      <name val="Impact"/>
      <family val="2"/>
    </font>
    <font>
      <b/>
      <sz val="10"/>
      <name val="Calibri"/>
      <family val="2"/>
      <scheme val="minor"/>
    </font>
    <font>
      <sz val="28"/>
      <color theme="5" tint="-0.499984740745262"/>
      <name val="Impact"/>
      <family val="2"/>
    </font>
    <font>
      <sz val="12"/>
      <color rgb="FFF7941E"/>
      <name val="Calibri"/>
      <family val="2"/>
      <scheme val="minor"/>
    </font>
    <font>
      <sz val="14"/>
      <name val="Calibri"/>
      <family val="2"/>
      <scheme val="minor"/>
    </font>
    <font>
      <b/>
      <sz val="12"/>
      <color rgb="FFF7941E"/>
      <name val="Calibri"/>
      <family val="2"/>
      <scheme val="minor"/>
    </font>
    <font>
      <b/>
      <sz val="12"/>
      <color theme="1"/>
      <name val="Calibri"/>
      <family val="2"/>
      <scheme val="minor"/>
    </font>
    <font>
      <b/>
      <sz val="14"/>
      <color theme="1"/>
      <name val="Calibri"/>
      <family val="2"/>
      <scheme val="minor"/>
    </font>
    <font>
      <b/>
      <sz val="16"/>
      <color rgb="FFF7941E"/>
      <name val="Calibri"/>
      <family val="2"/>
      <scheme val="minor"/>
    </font>
    <font>
      <b/>
      <sz val="16"/>
      <color theme="1"/>
      <name val="Calibri"/>
      <family val="2"/>
      <scheme val="minor"/>
    </font>
    <font>
      <sz val="28"/>
      <color theme="1"/>
      <name val="Calibri"/>
      <family val="2"/>
      <scheme val="minor"/>
    </font>
    <font>
      <b/>
      <sz val="28"/>
      <color theme="1"/>
      <name val="Calibri"/>
      <family val="2"/>
      <scheme val="minor"/>
    </font>
    <font>
      <sz val="26"/>
      <color theme="5" tint="-0.499984740745262"/>
      <name val="Impact"/>
      <family val="2"/>
    </font>
    <font>
      <i/>
      <sz val="12"/>
      <color rgb="FF000000"/>
      <name val="Calibri"/>
      <family val="2"/>
      <scheme val="minor"/>
    </font>
    <font>
      <b/>
      <sz val="16"/>
      <color theme="0"/>
      <name val="Calibri"/>
      <family val="2"/>
      <scheme val="minor"/>
    </font>
    <font>
      <sz val="36"/>
      <color theme="0"/>
      <name val="Impact"/>
      <family val="2"/>
    </font>
    <font>
      <b/>
      <sz val="14"/>
      <name val="Calibri"/>
      <family val="2"/>
      <scheme val="minor"/>
    </font>
    <font>
      <b/>
      <sz val="9"/>
      <name val="Calibri"/>
      <family val="2"/>
      <scheme val="minor"/>
    </font>
    <font>
      <sz val="11"/>
      <color rgb="FFFF0000"/>
      <name val="Calibri"/>
      <family val="2"/>
    </font>
    <font>
      <strike/>
      <sz val="11"/>
      <color rgb="FFFF0000"/>
      <name val="Calibri"/>
      <family val="2"/>
      <scheme val="minor"/>
    </font>
  </fonts>
  <fills count="26">
    <fill>
      <patternFill patternType="none"/>
    </fill>
    <fill>
      <patternFill patternType="gray125"/>
    </fill>
    <fill>
      <patternFill patternType="solid">
        <fgColor theme="5" tint="0.59999389629810485"/>
        <bgColor indexed="64"/>
      </patternFill>
    </fill>
    <fill>
      <patternFill patternType="solid">
        <fgColor rgb="FFF7941E"/>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A7976"/>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92D050"/>
        <bgColor indexed="64"/>
      </patternFill>
    </fill>
    <fill>
      <patternFill patternType="solid">
        <fgColor rgb="FF00B050"/>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theme="0"/>
      </patternFill>
    </fill>
    <fill>
      <patternFill patternType="solid">
        <fgColor theme="0" tint="-0.249977111117893"/>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4.9989318521683403E-2"/>
        <bgColor theme="0"/>
      </patternFill>
    </fill>
    <fill>
      <patternFill patternType="solid">
        <fgColor indexed="65"/>
        <bgColor theme="0"/>
      </patternFill>
    </fill>
  </fills>
  <borders count="49">
    <border>
      <left/>
      <right/>
      <top/>
      <bottom/>
      <diagonal/>
    </border>
    <border>
      <left style="thin">
        <color indexed="64"/>
      </left>
      <right style="thin">
        <color indexed="64"/>
      </right>
      <top style="thin">
        <color indexed="64"/>
      </top>
      <bottom style="thin">
        <color indexed="64"/>
      </bottom>
      <diagonal/>
    </border>
    <border>
      <left style="thick">
        <color indexed="64"/>
      </left>
      <right style="double">
        <color indexed="64"/>
      </right>
      <top style="thick">
        <color indexed="64"/>
      </top>
      <bottom style="thin">
        <color indexed="64"/>
      </bottom>
      <diagonal/>
    </border>
    <border>
      <left style="double">
        <color indexed="64"/>
      </left>
      <right style="double">
        <color indexed="64"/>
      </right>
      <top style="thick">
        <color indexed="64"/>
      </top>
      <bottom style="thin">
        <color indexed="64"/>
      </bottom>
      <diagonal/>
    </border>
    <border>
      <left style="double">
        <color indexed="64"/>
      </left>
      <right style="thick">
        <color indexed="64"/>
      </right>
      <top style="thick">
        <color indexed="64"/>
      </top>
      <bottom style="thin">
        <color indexed="64"/>
      </bottom>
      <diagonal/>
    </border>
    <border>
      <left style="thick">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double">
        <color indexed="64"/>
      </right>
      <top style="thin">
        <color indexed="64"/>
      </top>
      <bottom style="thick">
        <color indexed="64"/>
      </bottom>
      <diagonal/>
    </border>
    <border>
      <left style="double">
        <color indexed="64"/>
      </left>
      <right style="double">
        <color indexed="64"/>
      </right>
      <top style="thin">
        <color indexed="64"/>
      </top>
      <bottom style="thick">
        <color indexed="64"/>
      </bottom>
      <diagonal/>
    </border>
    <border>
      <left style="double">
        <color indexed="64"/>
      </left>
      <right style="thick">
        <color indexed="64"/>
      </right>
      <top style="thin">
        <color indexed="64"/>
      </top>
      <bottom style="thick">
        <color indexed="64"/>
      </bottom>
      <diagonal/>
    </border>
    <border>
      <left/>
      <right/>
      <top style="thick">
        <color theme="5" tint="-0.499984740745262"/>
      </top>
      <bottom/>
      <diagonal/>
    </border>
    <border>
      <left/>
      <right/>
      <top/>
      <bottom style="thick">
        <color theme="5" tint="-0.499984740745262"/>
      </bottom>
      <diagonal/>
    </border>
    <border>
      <left/>
      <right/>
      <top style="thick">
        <color theme="5" tint="-0.499984740745262"/>
      </top>
      <bottom style="thick">
        <color theme="5" tint="-0.499984740745262"/>
      </bottom>
      <diagonal/>
    </border>
    <border>
      <left/>
      <right style="double">
        <color auto="1"/>
      </right>
      <top style="thick">
        <color theme="5" tint="-0.499984740745262"/>
      </top>
      <bottom/>
      <diagonal/>
    </border>
    <border>
      <left style="double">
        <color auto="1"/>
      </left>
      <right/>
      <top style="thick">
        <color theme="5" tint="-0.499984740745262"/>
      </top>
      <bottom/>
      <diagonal/>
    </border>
    <border>
      <left/>
      <right style="double">
        <color auto="1"/>
      </right>
      <top/>
      <bottom/>
      <diagonal/>
    </border>
    <border>
      <left style="double">
        <color auto="1"/>
      </left>
      <right/>
      <top/>
      <bottom/>
      <diagonal/>
    </border>
    <border>
      <left style="medium">
        <color indexed="64"/>
      </left>
      <right/>
      <top style="thick">
        <color theme="5" tint="-0.499984740745262"/>
      </top>
      <bottom/>
      <diagonal/>
    </border>
    <border>
      <left style="thick">
        <color theme="5" tint="-0.499984740745262"/>
      </left>
      <right/>
      <top style="thick">
        <color theme="5" tint="-0.499984740745262"/>
      </top>
      <bottom style="thick">
        <color theme="5" tint="-0.499984740745262"/>
      </bottom>
      <diagonal/>
    </border>
    <border>
      <left/>
      <right style="thick">
        <color theme="5" tint="-0.499984740745262"/>
      </right>
      <top style="thick">
        <color theme="5" tint="-0.499984740745262"/>
      </top>
      <bottom style="thick">
        <color theme="5" tint="-0.499984740745262"/>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thick">
        <color indexed="64"/>
      </right>
      <top style="thick">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double">
        <color indexed="64"/>
      </right>
      <top/>
      <bottom style="thick">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double">
        <color indexed="64"/>
      </left>
      <right/>
      <top style="thin">
        <color indexed="64"/>
      </top>
      <bottom style="thick">
        <color indexed="64"/>
      </bottom>
      <diagonal/>
    </border>
    <border>
      <left style="thick">
        <color auto="1"/>
      </left>
      <right style="double">
        <color auto="1"/>
      </right>
      <top/>
      <bottom/>
      <diagonal/>
    </border>
    <border>
      <left style="thick">
        <color auto="1"/>
      </left>
      <right style="double">
        <color auto="1"/>
      </right>
      <top/>
      <bottom style="thin">
        <color indexed="64"/>
      </bottom>
      <diagonal/>
    </border>
    <border>
      <left style="thick">
        <color auto="1"/>
      </left>
      <right style="double">
        <color auto="1"/>
      </right>
      <top style="thin">
        <color indexed="64"/>
      </top>
      <bottom/>
      <diagonal/>
    </border>
    <border>
      <left style="thick">
        <color auto="1"/>
      </left>
      <right style="double">
        <color auto="1"/>
      </right>
      <top/>
      <bottom style="thick">
        <color auto="1"/>
      </bottom>
      <diagonal/>
    </border>
    <border>
      <left style="thin">
        <color indexed="64"/>
      </left>
      <right style="thin">
        <color indexed="64"/>
      </right>
      <top/>
      <bottom style="thin">
        <color indexed="64"/>
      </bottom>
      <diagonal/>
    </border>
    <border>
      <left style="thin">
        <color indexed="64"/>
      </left>
      <right/>
      <top style="thick">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ck">
        <color indexed="64"/>
      </right>
      <top/>
      <bottom style="thin">
        <color indexed="64"/>
      </bottom>
      <diagonal/>
    </border>
  </borders>
  <cellStyleXfs count="1">
    <xf numFmtId="0" fontId="0" fillId="0" borderId="0"/>
  </cellStyleXfs>
  <cellXfs count="349">
    <xf numFmtId="0" fontId="0" fillId="0" borderId="0" xfId="0"/>
    <xf numFmtId="0" fontId="0" fillId="7" borderId="0" xfId="0" applyFill="1"/>
    <xf numFmtId="0" fontId="5" fillId="7" borderId="0" xfId="0" applyFont="1" applyFill="1" applyAlignment="1">
      <alignment vertical="top" wrapText="1"/>
    </xf>
    <xf numFmtId="0" fontId="0" fillId="0" borderId="6" xfId="0" applyBorder="1" applyAlignment="1">
      <alignment wrapText="1"/>
    </xf>
    <xf numFmtId="0" fontId="7" fillId="0" borderId="6" xfId="0" applyFont="1" applyBorder="1" applyAlignment="1">
      <alignment horizontal="center" wrapText="1"/>
    </xf>
    <xf numFmtId="0" fontId="16" fillId="0" borderId="6" xfId="0" applyFont="1" applyBorder="1" applyAlignment="1">
      <alignment horizontal="center" wrapText="1"/>
    </xf>
    <xf numFmtId="0" fontId="7" fillId="0" borderId="7" xfId="0" applyFont="1" applyBorder="1" applyAlignment="1">
      <alignment horizontal="center" wrapText="1"/>
    </xf>
    <xf numFmtId="0" fontId="0" fillId="0" borderId="7" xfId="0" applyBorder="1" applyAlignment="1">
      <alignment wrapText="1"/>
    </xf>
    <xf numFmtId="0" fontId="20" fillId="7" borderId="0" xfId="0" applyFont="1" applyFill="1" applyAlignment="1">
      <alignment vertical="top" wrapText="1"/>
    </xf>
    <xf numFmtId="0" fontId="0" fillId="7" borderId="0" xfId="0" applyFill="1" applyAlignment="1">
      <alignment vertical="top" wrapText="1"/>
    </xf>
    <xf numFmtId="0" fontId="0" fillId="7" borderId="0" xfId="0" applyFill="1" applyAlignment="1">
      <alignment wrapText="1"/>
    </xf>
    <xf numFmtId="0" fontId="0" fillId="7" borderId="0" xfId="0" applyFill="1" applyAlignment="1">
      <alignment vertical="center" wrapText="1"/>
    </xf>
    <xf numFmtId="0" fontId="5" fillId="14" borderId="6" xfId="0" applyFont="1" applyFill="1" applyBorder="1" applyAlignment="1">
      <alignment vertical="top" wrapText="1"/>
    </xf>
    <xf numFmtId="0" fontId="0" fillId="14" borderId="6" xfId="0" applyFill="1" applyBorder="1" applyAlignment="1">
      <alignment horizontal="left" vertical="top" wrapText="1"/>
    </xf>
    <xf numFmtId="9" fontId="5" fillId="14" borderId="6" xfId="0" applyNumberFormat="1" applyFont="1" applyFill="1" applyBorder="1" applyAlignment="1">
      <alignment horizontal="left" vertical="top" wrapText="1"/>
    </xf>
    <xf numFmtId="0" fontId="5" fillId="14" borderId="6" xfId="0" applyFont="1" applyFill="1" applyBorder="1" applyAlignment="1">
      <alignment horizontal="left" vertical="top" wrapText="1"/>
    </xf>
    <xf numFmtId="164" fontId="0" fillId="14" borderId="6" xfId="0" applyNumberFormat="1" applyFill="1" applyBorder="1" applyAlignment="1">
      <alignment horizontal="left" vertical="top" wrapText="1"/>
    </xf>
    <xf numFmtId="164" fontId="5" fillId="14" borderId="6" xfId="0" applyNumberFormat="1" applyFont="1" applyFill="1" applyBorder="1" applyAlignment="1">
      <alignment horizontal="left" vertical="top" wrapText="1"/>
    </xf>
    <xf numFmtId="0" fontId="5" fillId="14" borderId="7" xfId="0" applyFont="1" applyFill="1" applyBorder="1" applyAlignment="1">
      <alignment horizontal="left" vertical="top" wrapText="1"/>
    </xf>
    <xf numFmtId="0" fontId="0" fillId="14" borderId="0" xfId="0" applyFill="1" applyAlignment="1">
      <alignment horizontal="left" vertical="top" wrapText="1"/>
    </xf>
    <xf numFmtId="0" fontId="5" fillId="17" borderId="5" xfId="0" applyFont="1" applyFill="1" applyBorder="1" applyAlignment="1">
      <alignment horizontal="left" vertical="top" wrapText="1"/>
    </xf>
    <xf numFmtId="49" fontId="5" fillId="14" borderId="6" xfId="0" applyNumberFormat="1" applyFont="1" applyFill="1" applyBorder="1" applyAlignment="1">
      <alignment horizontal="left" vertical="top" wrapText="1"/>
    </xf>
    <xf numFmtId="0" fontId="13" fillId="14" borderId="6" xfId="0" applyFont="1" applyFill="1" applyBorder="1" applyAlignment="1">
      <alignment horizontal="left" vertical="top" wrapText="1"/>
    </xf>
    <xf numFmtId="0" fontId="5" fillId="14" borderId="6" xfId="0" quotePrefix="1" applyFont="1" applyFill="1" applyBorder="1" applyAlignment="1">
      <alignment horizontal="left" vertical="top" wrapText="1"/>
    </xf>
    <xf numFmtId="49" fontId="0" fillId="14" borderId="6" xfId="0" applyNumberFormat="1" applyFill="1" applyBorder="1" applyAlignment="1">
      <alignment horizontal="left" vertical="top" wrapText="1"/>
    </xf>
    <xf numFmtId="0" fontId="15" fillId="14" borderId="6" xfId="0" applyFont="1" applyFill="1" applyBorder="1" applyAlignment="1">
      <alignment horizontal="left" vertical="top" wrapText="1"/>
    </xf>
    <xf numFmtId="0" fontId="19" fillId="14" borderId="6" xfId="0" applyFont="1" applyFill="1" applyBorder="1" applyAlignment="1">
      <alignment horizontal="left" vertical="top" wrapText="1"/>
    </xf>
    <xf numFmtId="0" fontId="10" fillId="14" borderId="6" xfId="0" quotePrefix="1" applyFont="1" applyFill="1" applyBorder="1" applyAlignment="1">
      <alignment horizontal="left" vertical="top" wrapText="1"/>
    </xf>
    <xf numFmtId="0" fontId="12" fillId="15" borderId="6" xfId="0" applyFont="1" applyFill="1" applyBorder="1" applyAlignment="1">
      <alignment horizontal="left" vertical="top" wrapText="1"/>
    </xf>
    <xf numFmtId="0" fontId="6" fillId="15" borderId="6" xfId="0" applyFont="1" applyFill="1" applyBorder="1" applyAlignment="1">
      <alignment horizontal="left" vertical="top" wrapText="1"/>
    </xf>
    <xf numFmtId="0" fontId="22" fillId="17" borderId="2" xfId="0" applyFont="1" applyFill="1" applyBorder="1" applyAlignment="1">
      <alignment horizontal="center" vertical="center"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24" fillId="3" borderId="11" xfId="0" applyFont="1" applyFill="1" applyBorder="1" applyAlignment="1">
      <alignment horizontal="left" vertical="top" wrapText="1"/>
    </xf>
    <xf numFmtId="0" fontId="24" fillId="3" borderId="12" xfId="0" applyFont="1" applyFill="1" applyBorder="1" applyAlignment="1">
      <alignment horizontal="left" vertical="top" wrapText="1"/>
    </xf>
    <xf numFmtId="0" fontId="0" fillId="7" borderId="0" xfId="0" applyFill="1" applyAlignment="1">
      <alignment horizontal="left" vertical="top" wrapText="1"/>
    </xf>
    <xf numFmtId="0" fontId="0" fillId="7" borderId="0" xfId="0" applyFill="1" applyAlignment="1">
      <alignment vertical="top"/>
    </xf>
    <xf numFmtId="0" fontId="0" fillId="7" borderId="0" xfId="0" applyFill="1" applyAlignment="1">
      <alignment horizontal="left" vertical="top"/>
    </xf>
    <xf numFmtId="0" fontId="1" fillId="7" borderId="0" xfId="0" applyFont="1" applyFill="1" applyAlignment="1">
      <alignment vertical="center"/>
    </xf>
    <xf numFmtId="3" fontId="5" fillId="14" borderId="6" xfId="0" applyNumberFormat="1" applyFont="1" applyFill="1" applyBorder="1" applyAlignment="1">
      <alignment horizontal="left" vertical="top" wrapText="1"/>
    </xf>
    <xf numFmtId="0" fontId="5" fillId="14" borderId="6" xfId="0" applyFont="1" applyFill="1" applyBorder="1" applyAlignment="1">
      <alignment horizontal="center" vertical="center" wrapText="1"/>
    </xf>
    <xf numFmtId="0" fontId="7" fillId="7" borderId="0" xfId="0" applyFont="1" applyFill="1" applyAlignment="1">
      <alignment wrapText="1"/>
    </xf>
    <xf numFmtId="0" fontId="0" fillId="7" borderId="0" xfId="0" applyFill="1" applyAlignment="1">
      <alignment horizontal="left" wrapText="1"/>
    </xf>
    <xf numFmtId="0" fontId="8" fillId="7" borderId="0" xfId="0" applyFont="1" applyFill="1" applyAlignment="1">
      <alignment wrapText="1"/>
    </xf>
    <xf numFmtId="0" fontId="5" fillId="7" borderId="0" xfId="0" applyFont="1" applyFill="1"/>
    <xf numFmtId="0" fontId="5" fillId="7" borderId="0" xfId="0" applyFont="1" applyFill="1" applyAlignment="1">
      <alignment vertical="top"/>
    </xf>
    <xf numFmtId="0" fontId="5" fillId="7" borderId="0" xfId="0" applyFont="1" applyFill="1" applyAlignment="1">
      <alignment vertical="center"/>
    </xf>
    <xf numFmtId="0" fontId="5" fillId="14" borderId="0" xfId="0" applyFont="1" applyFill="1"/>
    <xf numFmtId="0" fontId="0" fillId="0" borderId="6" xfId="0" applyBorder="1" applyAlignment="1">
      <alignment vertical="top"/>
    </xf>
    <xf numFmtId="0" fontId="0" fillId="0" borderId="7" xfId="0" applyBorder="1" applyAlignment="1">
      <alignment vertical="top"/>
    </xf>
    <xf numFmtId="0" fontId="0" fillId="0" borderId="6" xfId="0" applyBorder="1" applyAlignment="1">
      <alignment horizontal="center" vertical="top" wrapText="1"/>
    </xf>
    <xf numFmtId="0" fontId="0" fillId="0" borderId="6" xfId="0" applyBorder="1" applyAlignment="1">
      <alignment horizontal="center" vertical="top"/>
    </xf>
    <xf numFmtId="0" fontId="0" fillId="0" borderId="7" xfId="0" applyBorder="1" applyAlignment="1">
      <alignment horizontal="center" vertical="top"/>
    </xf>
    <xf numFmtId="0" fontId="0" fillId="0" borderId="6" xfId="0" applyBorder="1" applyAlignment="1">
      <alignment vertical="top" wrapText="1"/>
    </xf>
    <xf numFmtId="0" fontId="5" fillId="0" borderId="6" xfId="0" applyFont="1" applyBorder="1" applyAlignment="1">
      <alignment vertical="top" wrapText="1"/>
    </xf>
    <xf numFmtId="0" fontId="0" fillId="0" borderId="7" xfId="0" applyBorder="1" applyAlignment="1">
      <alignment vertical="top" wrapText="1"/>
    </xf>
    <xf numFmtId="0" fontId="0" fillId="0" borderId="6" xfId="0" applyBorder="1" applyAlignment="1">
      <alignment horizontal="left" vertical="top"/>
    </xf>
    <xf numFmtId="0" fontId="5" fillId="0" borderId="6" xfId="0" applyFont="1" applyBorder="1" applyAlignment="1">
      <alignment horizontal="left" vertical="top" wrapText="1"/>
    </xf>
    <xf numFmtId="0" fontId="6" fillId="7" borderId="0" xfId="0" applyFont="1" applyFill="1" applyAlignment="1">
      <alignment horizontal="center" vertical="center" wrapText="1"/>
    </xf>
    <xf numFmtId="0" fontId="6" fillId="7" borderId="0" xfId="0" applyFont="1" applyFill="1" applyAlignment="1">
      <alignment vertical="center" wrapText="1"/>
    </xf>
    <xf numFmtId="0" fontId="0" fillId="0" borderId="6" xfId="0" applyBorder="1"/>
    <xf numFmtId="0" fontId="0" fillId="0" borderId="7" xfId="0" applyBorder="1"/>
    <xf numFmtId="0" fontId="0" fillId="14" borderId="6" xfId="0" applyFill="1" applyBorder="1" applyAlignment="1">
      <alignment vertical="top" wrapText="1"/>
    </xf>
    <xf numFmtId="0" fontId="5" fillId="14" borderId="7" xfId="0" applyFont="1" applyFill="1" applyBorder="1" applyAlignment="1">
      <alignment vertical="top" wrapText="1"/>
    </xf>
    <xf numFmtId="0" fontId="0" fillId="14" borderId="9" xfId="0" applyFill="1" applyBorder="1" applyAlignment="1">
      <alignment horizontal="left" vertical="top" wrapText="1"/>
    </xf>
    <xf numFmtId="0" fontId="0" fillId="7" borderId="0" xfId="0" applyFill="1" applyAlignment="1">
      <alignment horizontal="center" vertical="top"/>
    </xf>
    <xf numFmtId="0" fontId="5" fillId="7" borderId="0" xfId="0" applyFont="1" applyFill="1" applyAlignment="1">
      <alignment horizontal="left" vertical="top" wrapText="1"/>
    </xf>
    <xf numFmtId="0" fontId="12" fillId="7" borderId="0" xfId="0" applyFont="1" applyFill="1" applyAlignment="1">
      <alignment horizontal="left" vertical="top" wrapText="1"/>
    </xf>
    <xf numFmtId="0" fontId="7" fillId="7" borderId="0" xfId="0" applyFont="1" applyFill="1" applyAlignment="1">
      <alignment horizontal="left" vertical="top" wrapText="1"/>
    </xf>
    <xf numFmtId="0" fontId="5" fillId="14" borderId="9" xfId="0" applyFont="1" applyFill="1" applyBorder="1" applyAlignment="1">
      <alignment horizontal="left" vertical="top" wrapText="1"/>
    </xf>
    <xf numFmtId="0" fontId="5" fillId="17" borderId="8" xfId="0" applyFont="1" applyFill="1" applyBorder="1" applyAlignment="1">
      <alignment horizontal="left" vertical="top" wrapText="1"/>
    </xf>
    <xf numFmtId="0" fontId="6" fillId="7" borderId="0" xfId="0" applyFont="1" applyFill="1" applyAlignment="1">
      <alignment horizontal="left" vertical="top" wrapText="1"/>
    </xf>
    <xf numFmtId="0" fontId="21" fillId="7" borderId="0" xfId="0" applyFont="1" applyFill="1" applyAlignment="1">
      <alignment horizontal="center" vertical="center"/>
    </xf>
    <xf numFmtId="0" fontId="0" fillId="14" borderId="0" xfId="0" applyFill="1"/>
    <xf numFmtId="0" fontId="6" fillId="14" borderId="14" xfId="0" applyFont="1" applyFill="1" applyBorder="1" applyAlignment="1">
      <alignment horizontal="left" vertical="top" wrapText="1"/>
    </xf>
    <xf numFmtId="0" fontId="6" fillId="14" borderId="15" xfId="0" applyFont="1" applyFill="1" applyBorder="1" applyAlignment="1">
      <alignment horizontal="left" vertical="top" wrapText="1"/>
    </xf>
    <xf numFmtId="0" fontId="24" fillId="14" borderId="0" xfId="0" applyFont="1" applyFill="1" applyAlignment="1">
      <alignment horizontal="left" vertical="top" wrapText="1"/>
    </xf>
    <xf numFmtId="0" fontId="0" fillId="14" borderId="16" xfId="0" applyFill="1" applyBorder="1" applyAlignment="1">
      <alignment horizontal="left" vertical="top" wrapText="1"/>
    </xf>
    <xf numFmtId="0" fontId="0" fillId="14" borderId="17" xfId="0" applyFill="1" applyBorder="1" applyAlignment="1">
      <alignment horizontal="left" vertical="top" wrapText="1"/>
    </xf>
    <xf numFmtId="0" fontId="0" fillId="14" borderId="17" xfId="0" quotePrefix="1" applyFill="1" applyBorder="1" applyAlignment="1">
      <alignment horizontal="left" vertical="top" wrapText="1"/>
    </xf>
    <xf numFmtId="0" fontId="26" fillId="14" borderId="13" xfId="0" applyFont="1" applyFill="1" applyBorder="1" applyAlignment="1">
      <alignment horizontal="center" vertical="center" wrapText="1"/>
    </xf>
    <xf numFmtId="0" fontId="27" fillId="7" borderId="0" xfId="0" applyFont="1" applyFill="1" applyAlignment="1">
      <alignment vertical="top" wrapText="1"/>
    </xf>
    <xf numFmtId="0" fontId="7" fillId="7" borderId="0" xfId="0" applyFont="1" applyFill="1"/>
    <xf numFmtId="0" fontId="8" fillId="7" borderId="0" xfId="0" applyFont="1" applyFill="1"/>
    <xf numFmtId="0" fontId="8" fillId="15" borderId="5" xfId="0" applyFont="1" applyFill="1" applyBorder="1" applyAlignment="1">
      <alignment horizontal="left" wrapText="1"/>
    </xf>
    <xf numFmtId="0" fontId="29" fillId="7" borderId="0" xfId="0" applyFont="1" applyFill="1" applyAlignment="1">
      <alignment vertical="top" wrapText="1"/>
    </xf>
    <xf numFmtId="0" fontId="30" fillId="7" borderId="0" xfId="0" applyFont="1" applyFill="1"/>
    <xf numFmtId="0" fontId="30" fillId="5" borderId="6" xfId="0" applyFont="1" applyFill="1" applyBorder="1" applyAlignment="1">
      <alignment horizontal="center" wrapText="1"/>
    </xf>
    <xf numFmtId="0" fontId="30" fillId="6" borderId="6" xfId="0" applyFont="1" applyFill="1" applyBorder="1" applyAlignment="1">
      <alignment horizontal="center" wrapText="1"/>
    </xf>
    <xf numFmtId="0" fontId="30" fillId="12" borderId="6" xfId="0" applyFont="1" applyFill="1" applyBorder="1" applyAlignment="1">
      <alignment horizontal="center" wrapText="1"/>
    </xf>
    <xf numFmtId="0" fontId="30" fillId="4" borderId="6"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2" fillId="7" borderId="0" xfId="0" applyFont="1" applyFill="1" applyAlignment="1">
      <alignment vertical="top" wrapText="1"/>
    </xf>
    <xf numFmtId="0" fontId="33" fillId="7" borderId="0" xfId="0" applyFont="1" applyFill="1"/>
    <xf numFmtId="0" fontId="34" fillId="14" borderId="13" xfId="0" applyFont="1" applyFill="1" applyBorder="1"/>
    <xf numFmtId="0" fontId="34" fillId="7" borderId="0" xfId="0" applyFont="1" applyFill="1"/>
    <xf numFmtId="0" fontId="28" fillId="15" borderId="5" xfId="0" applyFont="1" applyFill="1" applyBorder="1" applyAlignment="1">
      <alignment wrapText="1"/>
    </xf>
    <xf numFmtId="0" fontId="28" fillId="15" borderId="5" xfId="0" applyFont="1" applyFill="1" applyBorder="1" applyAlignment="1">
      <alignment vertical="top" wrapText="1"/>
    </xf>
    <xf numFmtId="0" fontId="26" fillId="14" borderId="13" xfId="0" applyFont="1" applyFill="1" applyBorder="1" applyAlignment="1">
      <alignment vertical="center"/>
    </xf>
    <xf numFmtId="0" fontId="9" fillId="3" borderId="0" xfId="0" applyFont="1" applyFill="1"/>
    <xf numFmtId="0" fontId="6" fillId="22" borderId="1" xfId="0" applyFont="1" applyFill="1" applyBorder="1" applyAlignment="1">
      <alignment horizontal="left" vertical="center" wrapText="1"/>
    </xf>
    <xf numFmtId="0" fontId="12" fillId="22" borderId="1" xfId="0" applyFont="1" applyFill="1" applyBorder="1" applyAlignment="1">
      <alignment horizontal="left" vertical="center" wrapText="1"/>
    </xf>
    <xf numFmtId="0" fontId="26" fillId="23" borderId="0" xfId="0" applyFont="1" applyFill="1" applyAlignment="1">
      <alignment vertical="center"/>
    </xf>
    <xf numFmtId="0" fontId="0" fillId="23" borderId="0" xfId="0" applyFill="1"/>
    <xf numFmtId="0" fontId="26" fillId="23" borderId="0" xfId="0" applyFont="1" applyFill="1" applyAlignment="1">
      <alignment vertical="center" wrapText="1"/>
    </xf>
    <xf numFmtId="0" fontId="34" fillId="23" borderId="0" xfId="0" applyFont="1" applyFill="1"/>
    <xf numFmtId="0" fontId="8" fillId="24" borderId="5" xfId="0" applyFont="1" applyFill="1" applyBorder="1" applyAlignment="1">
      <alignment horizontal="left" vertical="top" wrapText="1"/>
    </xf>
    <xf numFmtId="0" fontId="0" fillId="25" borderId="6" xfId="0" applyFill="1" applyBorder="1" applyAlignment="1">
      <alignment horizontal="left" vertical="top" wrapText="1"/>
    </xf>
    <xf numFmtId="0" fontId="0" fillId="25" borderId="7" xfId="0" applyFill="1" applyBorder="1" applyAlignment="1">
      <alignment horizontal="left" vertical="top" wrapText="1"/>
    </xf>
    <xf numFmtId="0" fontId="0" fillId="17" borderId="5" xfId="0" applyFill="1" applyBorder="1" applyAlignment="1">
      <alignment vertical="top"/>
    </xf>
    <xf numFmtId="0" fontId="0" fillId="17" borderId="5" xfId="0" applyFill="1" applyBorder="1"/>
    <xf numFmtId="0" fontId="0" fillId="0" borderId="6" xfId="0" applyBorder="1" applyAlignment="1">
      <alignment horizontal="center" vertical="center" wrapText="1"/>
    </xf>
    <xf numFmtId="0" fontId="0" fillId="0" borderId="6" xfId="0" applyBorder="1" applyAlignment="1">
      <alignment horizontal="center" vertical="center"/>
    </xf>
    <xf numFmtId="0" fontId="0" fillId="5" borderId="6" xfId="0" applyFill="1" applyBorder="1" applyAlignment="1">
      <alignment horizontal="center" vertical="center"/>
    </xf>
    <xf numFmtId="0" fontId="0" fillId="0" borderId="7" xfId="0" applyBorder="1" applyAlignment="1">
      <alignment horizontal="center" vertical="center"/>
    </xf>
    <xf numFmtId="0" fontId="8" fillId="17" borderId="5" xfId="0" applyFont="1" applyFill="1" applyBorder="1"/>
    <xf numFmtId="0" fontId="7" fillId="17" borderId="5" xfId="0" applyFont="1" applyFill="1" applyBorder="1" applyAlignment="1">
      <alignment horizontal="center"/>
    </xf>
    <xf numFmtId="0" fontId="7" fillId="0" borderId="6" xfId="0" applyFont="1" applyBorder="1" applyAlignment="1">
      <alignment horizontal="center"/>
    </xf>
    <xf numFmtId="0" fontId="16" fillId="0" borderId="6" xfId="0" applyFont="1" applyBorder="1" applyAlignment="1">
      <alignment horizontal="center"/>
    </xf>
    <xf numFmtId="0" fontId="7" fillId="0" borderId="7" xfId="0" applyFont="1" applyBorder="1" applyAlignment="1">
      <alignment horizontal="center"/>
    </xf>
    <xf numFmtId="0" fontId="12" fillId="15" borderId="9" xfId="0" applyFont="1" applyFill="1" applyBorder="1" applyAlignment="1">
      <alignment horizontal="left" vertical="top" wrapText="1"/>
    </xf>
    <xf numFmtId="0" fontId="8" fillId="7" borderId="0" xfId="0" applyFont="1" applyFill="1" applyAlignment="1">
      <alignment horizontal="left" vertical="top" wrapText="1"/>
    </xf>
    <xf numFmtId="0" fontId="7" fillId="7" borderId="0" xfId="0" applyFont="1" applyFill="1" applyAlignment="1">
      <alignment horizontal="center"/>
    </xf>
    <xf numFmtId="0" fontId="1" fillId="7" borderId="0" xfId="0" applyFont="1" applyFill="1" applyAlignment="1">
      <alignment vertical="center" wrapText="1"/>
    </xf>
    <xf numFmtId="0" fontId="0" fillId="0" borderId="6" xfId="0" applyBorder="1" applyAlignment="1">
      <alignment horizontal="left" vertical="top" wrapText="1"/>
    </xf>
    <xf numFmtId="0" fontId="5" fillId="0" borderId="7" xfId="0" applyFont="1" applyBorder="1" applyAlignment="1">
      <alignment horizontal="left" vertical="top" wrapText="1"/>
    </xf>
    <xf numFmtId="0" fontId="0" fillId="0" borderId="7" xfId="0" applyBorder="1" applyAlignment="1">
      <alignment horizontal="left" vertical="top"/>
    </xf>
    <xf numFmtId="0" fontId="31" fillId="15" borderId="2" xfId="0" applyFont="1" applyFill="1" applyBorder="1" applyAlignment="1">
      <alignment wrapText="1"/>
    </xf>
    <xf numFmtId="0" fontId="31" fillId="15" borderId="5" xfId="0" applyFont="1" applyFill="1" applyBorder="1" applyAlignment="1">
      <alignment horizontal="center" wrapText="1"/>
    </xf>
    <xf numFmtId="49" fontId="5" fillId="14" borderId="6" xfId="0" applyNumberFormat="1" applyFont="1" applyFill="1" applyBorder="1" applyAlignment="1">
      <alignment vertical="top"/>
    </xf>
    <xf numFmtId="0" fontId="0" fillId="14" borderId="6" xfId="0" quotePrefix="1" applyFill="1" applyBorder="1" applyAlignment="1">
      <alignment horizontal="left" vertical="top" wrapText="1"/>
    </xf>
    <xf numFmtId="0" fontId="0" fillId="14" borderId="7" xfId="0" quotePrefix="1" applyFill="1" applyBorder="1" applyAlignment="1">
      <alignment horizontal="left" vertical="top" wrapText="1"/>
    </xf>
    <xf numFmtId="0" fontId="0" fillId="14" borderId="6" xfId="0" applyFill="1" applyBorder="1" applyAlignment="1">
      <alignment vertical="center"/>
    </xf>
    <xf numFmtId="0" fontId="5" fillId="14" borderId="6" xfId="0" applyFont="1" applyFill="1" applyBorder="1" applyAlignment="1">
      <alignment vertical="center"/>
    </xf>
    <xf numFmtId="0" fontId="0" fillId="0" borderId="6" xfId="0" applyBorder="1" applyAlignment="1">
      <alignment vertical="center"/>
    </xf>
    <xf numFmtId="0" fontId="5" fillId="0" borderId="6" xfId="0" applyFont="1" applyBorder="1" applyAlignment="1">
      <alignment horizontal="left" vertical="center"/>
    </xf>
    <xf numFmtId="0" fontId="5" fillId="0" borderId="6" xfId="0" applyFont="1" applyBorder="1" applyAlignment="1">
      <alignment vertical="center"/>
    </xf>
    <xf numFmtId="0" fontId="5" fillId="0" borderId="6" xfId="0" quotePrefix="1" applyFont="1" applyBorder="1" applyAlignment="1">
      <alignment vertical="center"/>
    </xf>
    <xf numFmtId="0" fontId="0" fillId="0" borderId="6" xfId="0" applyBorder="1" applyAlignment="1">
      <alignment horizontal="left" vertical="center"/>
    </xf>
    <xf numFmtId="0" fontId="0" fillId="0" borderId="6" xfId="0" quotePrefix="1" applyBorder="1" applyAlignment="1">
      <alignment vertical="center"/>
    </xf>
    <xf numFmtId="0" fontId="5" fillId="14" borderId="6" xfId="0" applyFont="1" applyFill="1" applyBorder="1" applyAlignment="1">
      <alignment vertical="top"/>
    </xf>
    <xf numFmtId="9" fontId="5" fillId="14" borderId="6" xfId="0" applyNumberFormat="1" applyFont="1" applyFill="1" applyBorder="1" applyAlignment="1">
      <alignment horizontal="left" vertical="top"/>
    </xf>
    <xf numFmtId="10" fontId="0" fillId="0" borderId="6" xfId="0" applyNumberFormat="1" applyBorder="1" applyAlignment="1">
      <alignment horizontal="left" vertical="center"/>
    </xf>
    <xf numFmtId="0" fontId="5" fillId="14" borderId="6" xfId="0" quotePrefix="1" applyFont="1" applyFill="1" applyBorder="1" applyAlignment="1">
      <alignment vertical="top"/>
    </xf>
    <xf numFmtId="0" fontId="5" fillId="0" borderId="6" xfId="0" applyFont="1" applyBorder="1" applyAlignment="1">
      <alignment horizontal="left" vertical="top"/>
    </xf>
    <xf numFmtId="0" fontId="0" fillId="14" borderId="6" xfId="0" applyFill="1" applyBorder="1" applyAlignment="1">
      <alignment horizontal="left" vertical="top"/>
    </xf>
    <xf numFmtId="0" fontId="5" fillId="14" borderId="6" xfId="0" applyFont="1" applyFill="1" applyBorder="1" applyAlignment="1">
      <alignment horizontal="left" vertical="top"/>
    </xf>
    <xf numFmtId="164" fontId="0" fillId="14" borderId="6" xfId="0" applyNumberFormat="1" applyFill="1" applyBorder="1" applyAlignment="1">
      <alignment horizontal="left" vertical="top"/>
    </xf>
    <xf numFmtId="164" fontId="5" fillId="14" borderId="6" xfId="0" applyNumberFormat="1" applyFont="1" applyFill="1" applyBorder="1" applyAlignment="1">
      <alignment horizontal="left" vertical="top"/>
    </xf>
    <xf numFmtId="0" fontId="5" fillId="14" borderId="9" xfId="0" applyFont="1" applyFill="1" applyBorder="1" applyAlignment="1">
      <alignment vertical="top" wrapText="1"/>
    </xf>
    <xf numFmtId="0" fontId="5" fillId="14" borderId="10" xfId="0" applyFont="1" applyFill="1" applyBorder="1" applyAlignment="1">
      <alignment vertical="top" wrapText="1"/>
    </xf>
    <xf numFmtId="0" fontId="0" fillId="7" borderId="0" xfId="0" applyFill="1" applyAlignment="1">
      <alignment horizontal="center" vertical="center"/>
    </xf>
    <xf numFmtId="0" fontId="5" fillId="0" borderId="7" xfId="0" applyFont="1" applyBorder="1" applyAlignment="1">
      <alignment horizontal="left" vertical="top"/>
    </xf>
    <xf numFmtId="0" fontId="5" fillId="14" borderId="6" xfId="0" quotePrefix="1" applyFont="1" applyFill="1" applyBorder="1" applyAlignment="1">
      <alignment horizontal="left" vertical="top"/>
    </xf>
    <xf numFmtId="0" fontId="5" fillId="0" borderId="6" xfId="0" quotePrefix="1" applyFont="1" applyBorder="1" applyAlignment="1">
      <alignment horizontal="left" vertical="top"/>
    </xf>
    <xf numFmtId="0" fontId="5" fillId="0" borderId="7" xfId="0" applyFont="1" applyBorder="1" applyAlignment="1">
      <alignment vertical="top"/>
    </xf>
    <xf numFmtId="0" fontId="5" fillId="0" borderId="7" xfId="0" quotePrefix="1" applyFont="1" applyBorder="1" applyAlignment="1">
      <alignment horizontal="left" vertical="top"/>
    </xf>
    <xf numFmtId="165" fontId="5" fillId="0" borderId="6" xfId="0" applyNumberFormat="1" applyFont="1" applyBorder="1" applyAlignment="1">
      <alignment horizontal="left" vertical="top"/>
    </xf>
    <xf numFmtId="166" fontId="5" fillId="0" borderId="6" xfId="0" applyNumberFormat="1" applyFont="1" applyBorder="1" applyAlignment="1">
      <alignment horizontal="left" vertical="top"/>
    </xf>
    <xf numFmtId="0" fontId="5" fillId="0" borderId="6" xfId="0" quotePrefix="1" applyFont="1" applyBorder="1" applyAlignment="1">
      <alignment horizontal="center" vertical="top"/>
    </xf>
    <xf numFmtId="3" fontId="5" fillId="14" borderId="6" xfId="0" applyNumberFormat="1" applyFont="1" applyFill="1" applyBorder="1" applyAlignment="1">
      <alignment vertical="top"/>
    </xf>
    <xf numFmtId="3" fontId="5" fillId="14" borderId="6" xfId="0" applyNumberFormat="1" applyFont="1" applyFill="1" applyBorder="1" applyAlignment="1">
      <alignment vertical="top" wrapText="1"/>
    </xf>
    <xf numFmtId="0" fontId="5" fillId="14" borderId="6" xfId="0" quotePrefix="1" applyFont="1" applyFill="1" applyBorder="1" applyAlignment="1">
      <alignment horizontal="center" vertical="top"/>
    </xf>
    <xf numFmtId="0" fontId="5" fillId="14" borderId="7" xfId="0" applyFont="1" applyFill="1" applyBorder="1" applyAlignment="1">
      <alignment horizontal="center" vertical="center" wrapText="1"/>
    </xf>
    <xf numFmtId="0" fontId="5" fillId="14" borderId="6" xfId="0" quotePrefix="1" applyFont="1" applyFill="1" applyBorder="1" applyAlignment="1">
      <alignment horizontal="center" vertical="center" wrapText="1"/>
    </xf>
    <xf numFmtId="0" fontId="5" fillId="14" borderId="6" xfId="0" quotePrefix="1" applyFont="1" applyFill="1" applyBorder="1" applyAlignment="1">
      <alignment horizontal="center" vertical="center"/>
    </xf>
    <xf numFmtId="0" fontId="5" fillId="14" borderId="7" xfId="0" quotePrefix="1" applyFont="1" applyFill="1" applyBorder="1" applyAlignment="1">
      <alignment horizontal="center" vertical="center" wrapText="1"/>
    </xf>
    <xf numFmtId="164" fontId="5" fillId="14" borderId="6" xfId="0" applyNumberFormat="1" applyFont="1" applyFill="1" applyBorder="1" applyAlignment="1">
      <alignment horizontal="center" vertical="top" wrapText="1"/>
    </xf>
    <xf numFmtId="164" fontId="5" fillId="14" borderId="6" xfId="0" applyNumberFormat="1" applyFont="1" applyFill="1" applyBorder="1" applyAlignment="1">
      <alignment horizontal="center" vertical="top"/>
    </xf>
    <xf numFmtId="0" fontId="5" fillId="14" borderId="7" xfId="0" applyFont="1" applyFill="1" applyBorder="1" applyAlignment="1">
      <alignment vertical="top"/>
    </xf>
    <xf numFmtId="0" fontId="5" fillId="14" borderId="9" xfId="0" applyFont="1" applyFill="1" applyBorder="1" applyAlignment="1">
      <alignment vertical="top"/>
    </xf>
    <xf numFmtId="0" fontId="5" fillId="14" borderId="9" xfId="0" applyFont="1" applyFill="1" applyBorder="1" applyAlignment="1">
      <alignment horizontal="left" vertical="top"/>
    </xf>
    <xf numFmtId="0" fontId="5" fillId="14" borderId="10" xfId="0" applyFont="1" applyFill="1" applyBorder="1" applyAlignment="1">
      <alignment vertical="top"/>
    </xf>
    <xf numFmtId="0" fontId="5" fillId="0" borderId="6" xfId="0" applyFont="1" applyBorder="1" applyAlignment="1">
      <alignment vertical="top"/>
    </xf>
    <xf numFmtId="9" fontId="0" fillId="0" borderId="6" xfId="0" applyNumberFormat="1" applyBorder="1" applyAlignment="1">
      <alignment horizontal="left" vertical="top"/>
    </xf>
    <xf numFmtId="9" fontId="5" fillId="0" borderId="6" xfId="0" applyNumberFormat="1" applyFont="1" applyBorder="1" applyAlignment="1">
      <alignment horizontal="left" vertical="top" wrapText="1"/>
    </xf>
    <xf numFmtId="16" fontId="0" fillId="0" borderId="6" xfId="0" quotePrefix="1" applyNumberFormat="1" applyBorder="1" applyAlignment="1">
      <alignment horizontal="left" vertical="top"/>
    </xf>
    <xf numFmtId="49" fontId="0" fillId="0" borderId="6" xfId="0" applyNumberFormat="1" applyBorder="1" applyAlignment="1">
      <alignment horizontal="left" vertical="top"/>
    </xf>
    <xf numFmtId="0" fontId="17" fillId="0" borderId="6" xfId="0" applyFont="1" applyBorder="1" applyAlignment="1">
      <alignment vertical="center" readingOrder="1"/>
    </xf>
    <xf numFmtId="0" fontId="0" fillId="0" borderId="7" xfId="0" applyBorder="1" applyAlignment="1">
      <alignment horizontal="left" vertical="top" wrapText="1"/>
    </xf>
    <xf numFmtId="0" fontId="0" fillId="0" borderId="7" xfId="0" quotePrefix="1" applyBorder="1" applyAlignment="1">
      <alignment horizontal="center" vertical="top"/>
    </xf>
    <xf numFmtId="0" fontId="0" fillId="0" borderId="6" xfId="0" quotePrefix="1" applyBorder="1" applyAlignment="1">
      <alignment horizontal="center" vertical="top" wrapText="1"/>
    </xf>
    <xf numFmtId="0" fontId="0" fillId="0" borderId="7" xfId="0" quotePrefix="1" applyBorder="1" applyAlignment="1">
      <alignment horizontal="center" vertical="top" wrapText="1"/>
    </xf>
    <xf numFmtId="0" fontId="0" fillId="0" borderId="6" xfId="0" quotePrefix="1" applyBorder="1" applyAlignment="1">
      <alignment horizontal="center" vertical="top"/>
    </xf>
    <xf numFmtId="164" fontId="0" fillId="0" borderId="6" xfId="0" applyNumberFormat="1" applyBorder="1" applyAlignment="1">
      <alignment horizontal="left" vertical="top"/>
    </xf>
    <xf numFmtId="164" fontId="5" fillId="0" borderId="6" xfId="0" applyNumberFormat="1" applyFont="1" applyBorder="1" applyAlignment="1">
      <alignment horizontal="left" vertical="top"/>
    </xf>
    <xf numFmtId="0" fontId="0" fillId="0" borderId="9" xfId="0" applyBorder="1" applyAlignment="1">
      <alignment vertical="top"/>
    </xf>
    <xf numFmtId="0" fontId="0" fillId="0" borderId="9" xfId="0" applyBorder="1" applyAlignment="1">
      <alignment vertical="top" wrapText="1"/>
    </xf>
    <xf numFmtId="0" fontId="0" fillId="0" borderId="10" xfId="0" quotePrefix="1" applyBorder="1" applyAlignment="1">
      <alignment horizontal="center" vertical="top"/>
    </xf>
    <xf numFmtId="164" fontId="0" fillId="0" borderId="9" xfId="0" applyNumberFormat="1" applyBorder="1" applyAlignment="1">
      <alignment vertical="top" wrapText="1"/>
    </xf>
    <xf numFmtId="0" fontId="0" fillId="0" borderId="10" xfId="0" applyBorder="1" applyAlignment="1">
      <alignment vertical="top"/>
    </xf>
    <xf numFmtId="0" fontId="35" fillId="7" borderId="0" xfId="0" applyFont="1" applyFill="1" applyAlignment="1">
      <alignment horizontal="center" vertical="center"/>
    </xf>
    <xf numFmtId="0" fontId="23" fillId="14" borderId="26" xfId="0" applyFont="1" applyFill="1" applyBorder="1" applyAlignment="1">
      <alignment horizontal="center" vertical="center" wrapText="1"/>
    </xf>
    <xf numFmtId="0" fontId="8" fillId="0" borderId="36" xfId="0" applyFont="1" applyBorder="1"/>
    <xf numFmtId="0" fontId="7" fillId="0" borderId="36" xfId="0" applyFont="1" applyBorder="1" applyAlignment="1">
      <alignment horizontal="center"/>
    </xf>
    <xf numFmtId="0" fontId="23" fillId="14" borderId="0" xfId="0" applyFont="1" applyFill="1" applyAlignment="1">
      <alignment horizontal="center" vertical="center" wrapText="1"/>
    </xf>
    <xf numFmtId="0" fontId="23" fillId="14" borderId="38" xfId="0" applyFont="1" applyFill="1" applyBorder="1" applyAlignment="1">
      <alignment horizontal="center" vertical="center" wrapText="1"/>
    </xf>
    <xf numFmtId="0" fontId="7" fillId="0" borderId="39" xfId="0" applyFont="1" applyBorder="1" applyAlignment="1">
      <alignment horizontal="center"/>
    </xf>
    <xf numFmtId="0" fontId="12" fillId="18" borderId="36" xfId="0" applyFont="1" applyFill="1" applyBorder="1" applyAlignment="1">
      <alignment horizontal="left" vertical="top" wrapText="1"/>
    </xf>
    <xf numFmtId="0" fontId="12" fillId="15" borderId="35" xfId="0" applyFont="1" applyFill="1" applyBorder="1" applyAlignment="1">
      <alignment horizontal="left" vertical="top" wrapText="1"/>
    </xf>
    <xf numFmtId="0" fontId="6" fillId="19" borderId="36" xfId="0" applyFont="1" applyFill="1" applyBorder="1" applyAlignment="1">
      <alignment horizontal="left" vertical="top" wrapText="1"/>
    </xf>
    <xf numFmtId="0" fontId="12" fillId="9" borderId="36" xfId="0" applyFont="1" applyFill="1" applyBorder="1" applyAlignment="1">
      <alignment horizontal="left" vertical="top" wrapText="1"/>
    </xf>
    <xf numFmtId="0" fontId="12" fillId="13" borderId="36" xfId="0" applyFont="1" applyFill="1" applyBorder="1" applyAlignment="1">
      <alignment horizontal="left" vertical="top" wrapText="1"/>
    </xf>
    <xf numFmtId="0" fontId="6" fillId="20" borderId="36" xfId="0" applyFont="1" applyFill="1" applyBorder="1" applyAlignment="1">
      <alignment horizontal="left" vertical="top" wrapText="1"/>
    </xf>
    <xf numFmtId="0" fontId="12" fillId="5" borderId="36" xfId="0" applyFont="1" applyFill="1" applyBorder="1" applyAlignment="1">
      <alignment horizontal="left" vertical="top" wrapText="1"/>
    </xf>
    <xf numFmtId="0" fontId="12" fillId="5" borderId="40" xfId="0" applyFont="1" applyFill="1" applyBorder="1" applyAlignment="1">
      <alignment horizontal="left" vertical="top" wrapText="1"/>
    </xf>
    <xf numFmtId="0" fontId="8" fillId="14" borderId="0" xfId="0" applyFont="1" applyFill="1"/>
    <xf numFmtId="0" fontId="8" fillId="14" borderId="38" xfId="0" applyFont="1" applyFill="1" applyBorder="1"/>
    <xf numFmtId="0" fontId="7" fillId="14" borderId="0" xfId="0" applyFont="1" applyFill="1" applyAlignment="1">
      <alignment horizontal="center"/>
    </xf>
    <xf numFmtId="0" fontId="7" fillId="14" borderId="39" xfId="0" applyFont="1" applyFill="1" applyBorder="1" applyAlignment="1">
      <alignment horizontal="center"/>
    </xf>
    <xf numFmtId="0" fontId="31" fillId="5" borderId="37" xfId="0" applyFont="1" applyFill="1" applyBorder="1" applyAlignment="1">
      <alignment horizontal="center"/>
    </xf>
    <xf numFmtId="0" fontId="31" fillId="5" borderId="6" xfId="0" applyFont="1" applyFill="1" applyBorder="1" applyAlignment="1">
      <alignment horizontal="center"/>
    </xf>
    <xf numFmtId="0" fontId="31" fillId="6" borderId="6" xfId="0" applyFont="1" applyFill="1" applyBorder="1" applyAlignment="1">
      <alignment horizontal="center"/>
    </xf>
    <xf numFmtId="0" fontId="31" fillId="12" borderId="6" xfId="0" applyFont="1" applyFill="1" applyBorder="1" applyAlignment="1">
      <alignment horizontal="center"/>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40" fillId="5" borderId="6" xfId="0" applyFont="1" applyFill="1" applyBorder="1" applyAlignment="1">
      <alignment horizontal="left"/>
    </xf>
    <xf numFmtId="0" fontId="31" fillId="5" borderId="6" xfId="0" applyFont="1" applyFill="1" applyBorder="1"/>
    <xf numFmtId="0" fontId="31" fillId="6" borderId="6" xfId="0" applyFont="1" applyFill="1" applyBorder="1"/>
    <xf numFmtId="0" fontId="31" fillId="11" borderId="6" xfId="0" applyFont="1" applyFill="1" applyBorder="1"/>
    <xf numFmtId="0" fontId="31" fillId="5" borderId="7" xfId="0" applyFont="1" applyFill="1" applyBorder="1"/>
    <xf numFmtId="0" fontId="33" fillId="2" borderId="7" xfId="0" applyFont="1" applyFill="1" applyBorder="1" applyAlignment="1">
      <alignment horizontal="center"/>
    </xf>
    <xf numFmtId="0" fontId="0" fillId="14" borderId="0" xfId="0" applyFill="1" applyAlignment="1">
      <alignment horizontal="center" vertical="center" wrapText="1"/>
    </xf>
    <xf numFmtId="0" fontId="0" fillId="14" borderId="38" xfId="0" applyFill="1" applyBorder="1" applyAlignment="1">
      <alignment horizontal="left" vertical="top"/>
    </xf>
    <xf numFmtId="0" fontId="0" fillId="14" borderId="38" xfId="0" applyFill="1" applyBorder="1"/>
    <xf numFmtId="0" fontId="31" fillId="5" borderId="37" xfId="0" applyFont="1" applyFill="1" applyBorder="1"/>
    <xf numFmtId="0" fontId="0" fillId="0" borderId="45" xfId="0" applyBorder="1"/>
    <xf numFmtId="0" fontId="0" fillId="14" borderId="0" xfId="0" applyFill="1" applyAlignment="1">
      <alignment horizontal="left" vertical="center" wrapText="1"/>
    </xf>
    <xf numFmtId="0" fontId="0" fillId="14" borderId="0" xfId="0" applyFill="1" applyAlignment="1">
      <alignment vertical="top"/>
    </xf>
    <xf numFmtId="0" fontId="0" fillId="14" borderId="39" xfId="0" applyFill="1" applyBorder="1" applyAlignment="1">
      <alignment vertical="top"/>
    </xf>
    <xf numFmtId="0" fontId="23" fillId="14" borderId="39" xfId="0" applyFont="1" applyFill="1" applyBorder="1" applyAlignment="1">
      <alignment horizontal="center" vertical="center" wrapText="1"/>
    </xf>
    <xf numFmtId="0" fontId="0" fillId="14" borderId="39" xfId="0" applyFill="1" applyBorder="1"/>
    <xf numFmtId="0" fontId="40" fillId="9" borderId="6" xfId="0" applyFont="1" applyFill="1" applyBorder="1" applyAlignment="1">
      <alignment horizontal="left" vertical="top"/>
    </xf>
    <xf numFmtId="0" fontId="31" fillId="10" borderId="6" xfId="0" applyFont="1" applyFill="1" applyBorder="1" applyAlignment="1">
      <alignment horizontal="left" vertical="top"/>
    </xf>
    <xf numFmtId="0" fontId="31" fillId="10" borderId="9" xfId="0" applyFont="1" applyFill="1" applyBorder="1" applyAlignment="1">
      <alignment horizontal="left" vertical="top"/>
    </xf>
    <xf numFmtId="0" fontId="5" fillId="0" borderId="7" xfId="0" applyFont="1" applyBorder="1" applyAlignment="1">
      <alignment vertical="top" wrapText="1"/>
    </xf>
    <xf numFmtId="9" fontId="5" fillId="0" borderId="7" xfId="0" applyNumberFormat="1" applyFont="1" applyBorder="1" applyAlignment="1">
      <alignment horizontal="left" vertical="top"/>
    </xf>
    <xf numFmtId="0" fontId="5" fillId="0" borderId="7" xfId="0" quotePrefix="1" applyFont="1" applyBorder="1" applyAlignment="1">
      <alignment vertical="top" wrapText="1"/>
    </xf>
    <xf numFmtId="0" fontId="5" fillId="14" borderId="6" xfId="0" quotePrefix="1" applyFont="1" applyFill="1" applyBorder="1" applyAlignment="1">
      <alignment vertical="top" wrapText="1"/>
    </xf>
    <xf numFmtId="0" fontId="5" fillId="14" borderId="7" xfId="0" quotePrefix="1" applyFont="1" applyFill="1" applyBorder="1" applyAlignment="1">
      <alignment vertical="top" wrapText="1"/>
    </xf>
    <xf numFmtId="0" fontId="5" fillId="14" borderId="6" xfId="0" applyFont="1" applyFill="1" applyBorder="1" applyAlignment="1">
      <alignment horizontal="center" vertical="top" wrapText="1"/>
    </xf>
    <xf numFmtId="0" fontId="5" fillId="14" borderId="7" xfId="0" applyFont="1" applyFill="1" applyBorder="1" applyAlignment="1">
      <alignment horizontal="center" vertical="top" wrapText="1"/>
    </xf>
    <xf numFmtId="0" fontId="5" fillId="14" borderId="6" xfId="0" applyFont="1" applyFill="1" applyBorder="1" applyAlignment="1">
      <alignment horizontal="center" vertical="top"/>
    </xf>
    <xf numFmtId="0" fontId="5" fillId="0" borderId="6" xfId="0" applyFont="1" applyBorder="1"/>
    <xf numFmtId="0" fontId="5" fillId="0" borderId="7" xfId="0" applyFont="1" applyBorder="1"/>
    <xf numFmtId="0" fontId="35" fillId="7" borderId="11" xfId="0" applyFont="1" applyFill="1" applyBorder="1" applyAlignment="1">
      <alignment horizontal="center" vertical="center"/>
    </xf>
    <xf numFmtId="0" fontId="35" fillId="7" borderId="12" xfId="0" applyFont="1" applyFill="1" applyBorder="1" applyAlignment="1">
      <alignment horizontal="center" vertical="center"/>
    </xf>
    <xf numFmtId="0" fontId="34" fillId="7" borderId="12" xfId="0" applyFont="1" applyFill="1" applyBorder="1"/>
    <xf numFmtId="0" fontId="34" fillId="7" borderId="11" xfId="0" applyFont="1" applyFill="1" applyBorder="1"/>
    <xf numFmtId="0" fontId="26" fillId="7" borderId="0" xfId="0" applyFont="1" applyFill="1" applyAlignment="1">
      <alignment horizontal="center" vertical="center" wrapText="1"/>
    </xf>
    <xf numFmtId="0" fontId="12" fillId="14" borderId="0" xfId="0" applyFont="1" applyFill="1"/>
    <xf numFmtId="0" fontId="0" fillId="16" borderId="6" xfId="0" applyFill="1" applyBorder="1" applyAlignment="1">
      <alignment horizontal="left" vertical="top" wrapText="1"/>
    </xf>
    <xf numFmtId="0" fontId="0" fillId="16" borderId="7" xfId="0" applyFill="1" applyBorder="1" applyAlignment="1">
      <alignment horizontal="left" vertical="top" wrapText="1"/>
    </xf>
    <xf numFmtId="0" fontId="8" fillId="15" borderId="5" xfId="0" applyFont="1" applyFill="1" applyBorder="1" applyAlignment="1">
      <alignment horizontal="left" vertical="top" wrapText="1"/>
    </xf>
    <xf numFmtId="0" fontId="0" fillId="14" borderId="7" xfId="0" applyFill="1" applyBorder="1" applyAlignment="1">
      <alignment horizontal="left" vertical="top" wrapText="1"/>
    </xf>
    <xf numFmtId="0" fontId="8" fillId="15" borderId="8" xfId="0" applyFont="1" applyFill="1" applyBorder="1" applyAlignment="1">
      <alignment horizontal="left" vertical="top" wrapText="1"/>
    </xf>
    <xf numFmtId="0" fontId="0" fillId="14" borderId="10" xfId="0" applyFill="1" applyBorder="1" applyAlignment="1">
      <alignment horizontal="left" vertical="top" wrapText="1"/>
    </xf>
    <xf numFmtId="0" fontId="0" fillId="0" borderId="1" xfId="0" applyBorder="1" applyAlignment="1">
      <alignment horizontal="left" vertical="top"/>
    </xf>
    <xf numFmtId="0" fontId="0" fillId="14" borderId="0" xfId="0" applyFill="1" applyAlignment="1">
      <alignment horizontal="center" vertical="center"/>
    </xf>
    <xf numFmtId="0" fontId="0" fillId="14" borderId="23" xfId="0" applyFill="1" applyBorder="1" applyAlignment="1">
      <alignment vertical="top"/>
    </xf>
    <xf numFmtId="0" fontId="31" fillId="5" borderId="6" xfId="0" applyFont="1" applyFill="1" applyBorder="1" applyAlignment="1">
      <alignment horizontal="center" vertical="top" wrapText="1"/>
    </xf>
    <xf numFmtId="0" fontId="31" fillId="5" borderId="37" xfId="0" applyFont="1" applyFill="1" applyBorder="1" applyAlignment="1">
      <alignment horizontal="center" vertical="top"/>
    </xf>
    <xf numFmtId="0" fontId="31" fillId="5" borderId="6" xfId="0" applyFont="1" applyFill="1" applyBorder="1" applyAlignment="1">
      <alignment horizontal="center" vertical="top"/>
    </xf>
    <xf numFmtId="0" fontId="31" fillId="5" borderId="7" xfId="0" applyFont="1" applyFill="1" applyBorder="1" applyAlignment="1">
      <alignment horizontal="center" vertical="top"/>
    </xf>
    <xf numFmtId="0" fontId="31" fillId="6" borderId="32" xfId="0" applyFont="1" applyFill="1" applyBorder="1" applyAlignment="1">
      <alignment horizontal="left"/>
    </xf>
    <xf numFmtId="0" fontId="31" fillId="6" borderId="48" xfId="0" applyFont="1" applyFill="1" applyBorder="1" applyAlignment="1">
      <alignment horizontal="left"/>
    </xf>
    <xf numFmtId="0" fontId="10" fillId="14" borderId="6" xfId="0" applyFont="1" applyFill="1" applyBorder="1" applyAlignment="1">
      <alignment horizontal="left" vertical="top" wrapText="1"/>
    </xf>
    <xf numFmtId="164" fontId="43" fillId="14" borderId="6" xfId="0" applyNumberFormat="1" applyFont="1" applyFill="1" applyBorder="1" applyAlignment="1">
      <alignment horizontal="left" vertical="top" wrapText="1"/>
    </xf>
    <xf numFmtId="164" fontId="13" fillId="14" borderId="6" xfId="0" applyNumberFormat="1" applyFont="1" applyFill="1" applyBorder="1" applyAlignment="1">
      <alignment horizontal="left" vertical="top" wrapText="1"/>
    </xf>
    <xf numFmtId="0" fontId="5" fillId="0" borderId="6" xfId="0" quotePrefix="1" applyFont="1" applyBorder="1" applyAlignment="1">
      <alignment horizontal="left" vertical="center"/>
    </xf>
    <xf numFmtId="0" fontId="10" fillId="14" borderId="6" xfId="0" applyFont="1" applyFill="1" applyBorder="1" applyAlignment="1">
      <alignment vertical="top" wrapText="1"/>
    </xf>
    <xf numFmtId="0" fontId="0" fillId="14" borderId="24" xfId="0" applyFill="1" applyBorder="1" applyAlignment="1">
      <alignment horizontal="left" vertical="center" wrapText="1"/>
    </xf>
    <xf numFmtId="0" fontId="0" fillId="14" borderId="25" xfId="0" applyFill="1" applyBorder="1" applyAlignment="1">
      <alignment horizontal="left" vertical="center" wrapText="1"/>
    </xf>
    <xf numFmtId="0" fontId="37" fillId="0" borderId="0" xfId="0" applyFont="1" applyAlignment="1">
      <alignment horizontal="left" vertical="top" wrapText="1"/>
    </xf>
    <xf numFmtId="0" fontId="0" fillId="14" borderId="0" xfId="0" applyFill="1" applyAlignment="1">
      <alignment horizontal="left" vertical="top" wrapText="1"/>
    </xf>
    <xf numFmtId="0" fontId="38" fillId="3" borderId="21" xfId="0" applyFont="1" applyFill="1" applyBorder="1" applyAlignment="1">
      <alignment horizontal="center"/>
    </xf>
    <xf numFmtId="0" fontId="38" fillId="3" borderId="0" xfId="0" applyFont="1" applyFill="1" applyAlignment="1">
      <alignment horizontal="center"/>
    </xf>
    <xf numFmtId="0" fontId="0" fillId="14" borderId="22" xfId="0" applyFill="1" applyBorder="1" applyAlignment="1">
      <alignment horizontal="left" vertical="center" wrapText="1"/>
    </xf>
    <xf numFmtId="0" fontId="0" fillId="14" borderId="23" xfId="0" applyFill="1" applyBorder="1" applyAlignment="1">
      <alignment horizontal="left" vertical="center" wrapText="1"/>
    </xf>
    <xf numFmtId="0" fontId="33" fillId="4" borderId="3" xfId="0" applyFont="1" applyFill="1" applyBorder="1" applyAlignment="1">
      <alignment horizontal="center" wrapText="1"/>
    </xf>
    <xf numFmtId="0" fontId="33" fillId="4" borderId="4" xfId="0" applyFont="1" applyFill="1" applyBorder="1" applyAlignment="1">
      <alignment horizontal="center" wrapText="1"/>
    </xf>
    <xf numFmtId="0" fontId="35" fillId="7" borderId="0" xfId="0" applyFont="1" applyFill="1" applyAlignment="1">
      <alignment horizontal="center" vertical="center"/>
    </xf>
    <xf numFmtId="0" fontId="26" fillId="3" borderId="19" xfId="0" applyFont="1" applyFill="1" applyBorder="1" applyAlignment="1">
      <alignment horizontal="center" vertical="center"/>
    </xf>
    <xf numFmtId="0" fontId="26" fillId="3" borderId="13" xfId="0" applyFont="1" applyFill="1" applyBorder="1" applyAlignment="1">
      <alignment horizontal="center" vertical="center"/>
    </xf>
    <xf numFmtId="0" fontId="26" fillId="3" borderId="20" xfId="0" applyFont="1" applyFill="1" applyBorder="1" applyAlignment="1">
      <alignment horizontal="center" vertical="center"/>
    </xf>
    <xf numFmtId="0" fontId="26" fillId="14" borderId="19" xfId="0" applyFont="1" applyFill="1" applyBorder="1" applyAlignment="1">
      <alignment horizontal="center" vertical="center" wrapText="1"/>
    </xf>
    <xf numFmtId="0" fontId="26" fillId="14" borderId="20" xfId="0" applyFont="1" applyFill="1" applyBorder="1" applyAlignment="1">
      <alignment horizontal="center" vertical="center" wrapText="1"/>
    </xf>
    <xf numFmtId="0" fontId="26" fillId="3" borderId="19"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6" fillId="14" borderId="13" xfId="0" applyFont="1" applyFill="1" applyBorder="1" applyAlignment="1">
      <alignment horizontal="center" vertical="center" wrapText="1"/>
    </xf>
    <xf numFmtId="0" fontId="30" fillId="5" borderId="6" xfId="0" applyFont="1" applyFill="1" applyBorder="1" applyAlignment="1">
      <alignment horizontal="center" wrapText="1"/>
    </xf>
    <xf numFmtId="0" fontId="33" fillId="2" borderId="3" xfId="0" applyFont="1" applyFill="1" applyBorder="1" applyAlignment="1">
      <alignment horizontal="center" wrapText="1"/>
    </xf>
    <xf numFmtId="0" fontId="33" fillId="12" borderId="3" xfId="0" applyFont="1" applyFill="1" applyBorder="1" applyAlignment="1">
      <alignment horizontal="center" wrapText="1"/>
    </xf>
    <xf numFmtId="0" fontId="40" fillId="5" borderId="43" xfId="0" applyFont="1" applyFill="1" applyBorder="1" applyAlignment="1">
      <alignment horizontal="center" vertical="top" wrapText="1"/>
    </xf>
    <xf numFmtId="0" fontId="40" fillId="5" borderId="44" xfId="0" applyFont="1" applyFill="1" applyBorder="1" applyAlignment="1">
      <alignment horizontal="center" vertical="top" wrapText="1"/>
    </xf>
    <xf numFmtId="0" fontId="31" fillId="19" borderId="43" xfId="0" applyFont="1" applyFill="1" applyBorder="1" applyAlignment="1">
      <alignment horizontal="center" vertical="top" wrapText="1"/>
    </xf>
    <xf numFmtId="0" fontId="31" fillId="19" borderId="41" xfId="0" applyFont="1" applyFill="1" applyBorder="1" applyAlignment="1">
      <alignment horizontal="center" vertical="top" wrapText="1"/>
    </xf>
    <xf numFmtId="0" fontId="31" fillId="19" borderId="42" xfId="0" applyFont="1" applyFill="1" applyBorder="1" applyAlignment="1">
      <alignment horizontal="center" vertical="top" wrapText="1"/>
    </xf>
    <xf numFmtId="0" fontId="40" fillId="9" borderId="43" xfId="0" applyFont="1" applyFill="1" applyBorder="1" applyAlignment="1">
      <alignment horizontal="center" vertical="top" wrapText="1"/>
    </xf>
    <xf numFmtId="0" fontId="40" fillId="9" borderId="42" xfId="0" applyFont="1" applyFill="1" applyBorder="1" applyAlignment="1">
      <alignment horizontal="center" vertical="top" wrapText="1"/>
    </xf>
    <xf numFmtId="0" fontId="40" fillId="13" borderId="43" xfId="0" applyFont="1" applyFill="1" applyBorder="1" applyAlignment="1">
      <alignment horizontal="center" vertical="top" wrapText="1"/>
    </xf>
    <xf numFmtId="0" fontId="40" fillId="13" borderId="42" xfId="0" applyFont="1" applyFill="1" applyBorder="1" applyAlignment="1">
      <alignment horizontal="center" vertical="top" wrapText="1"/>
    </xf>
    <xf numFmtId="0" fontId="31" fillId="20" borderId="43" xfId="0" applyFont="1" applyFill="1" applyBorder="1" applyAlignment="1">
      <alignment horizontal="center" vertical="top" wrapText="1"/>
    </xf>
    <xf numFmtId="0" fontId="31" fillId="20" borderId="41" xfId="0" applyFont="1" applyFill="1" applyBorder="1" applyAlignment="1">
      <alignment horizontal="center" vertical="top" wrapText="1"/>
    </xf>
    <xf numFmtId="0" fontId="31" fillId="20" borderId="42" xfId="0" applyFont="1" applyFill="1" applyBorder="1" applyAlignment="1">
      <alignment horizontal="center" vertical="top" wrapText="1"/>
    </xf>
    <xf numFmtId="0" fontId="40" fillId="18" borderId="43" xfId="0" applyFont="1" applyFill="1" applyBorder="1" applyAlignment="1">
      <alignment horizontal="center" vertical="top" wrapText="1"/>
    </xf>
    <xf numFmtId="0" fontId="40" fillId="18" borderId="41" xfId="0" applyFont="1" applyFill="1" applyBorder="1" applyAlignment="1">
      <alignment horizontal="center" vertical="top" wrapText="1"/>
    </xf>
    <xf numFmtId="0" fontId="40" fillId="18" borderId="42" xfId="0" applyFont="1" applyFill="1" applyBorder="1" applyAlignment="1">
      <alignment horizontal="center" vertical="top" wrapText="1"/>
    </xf>
    <xf numFmtId="0" fontId="31" fillId="8" borderId="34" xfId="0" applyFont="1" applyFill="1" applyBorder="1" applyAlignment="1">
      <alignment horizontal="center" vertical="top"/>
    </xf>
    <xf numFmtId="0" fontId="31" fillId="8" borderId="16" xfId="0" applyFont="1" applyFill="1" applyBorder="1" applyAlignment="1">
      <alignment horizontal="center" vertical="top"/>
    </xf>
    <xf numFmtId="0" fontId="31" fillId="8" borderId="35" xfId="0" applyFont="1" applyFill="1" applyBorder="1" applyAlignment="1">
      <alignment horizontal="center" vertical="top"/>
    </xf>
    <xf numFmtId="0" fontId="31" fillId="5" borderId="6" xfId="0" applyFont="1" applyFill="1" applyBorder="1" applyAlignment="1">
      <alignment horizontal="center"/>
    </xf>
    <xf numFmtId="0" fontId="39" fillId="3" borderId="27" xfId="0" applyFont="1" applyFill="1" applyBorder="1" applyAlignment="1">
      <alignment horizontal="center" vertical="center" wrapText="1"/>
    </xf>
    <xf numFmtId="0" fontId="39" fillId="3" borderId="28" xfId="0" applyFont="1" applyFill="1" applyBorder="1" applyAlignment="1">
      <alignment horizontal="center" vertical="center" wrapText="1"/>
    </xf>
    <xf numFmtId="0" fontId="39" fillId="21" borderId="3" xfId="0" applyFont="1" applyFill="1" applyBorder="1" applyAlignment="1">
      <alignment horizontal="center" vertical="center" wrapText="1"/>
    </xf>
    <xf numFmtId="0" fontId="39" fillId="21" borderId="4" xfId="0" applyFont="1" applyFill="1" applyBorder="1" applyAlignment="1">
      <alignment horizontal="center" vertical="center" wrapText="1"/>
    </xf>
    <xf numFmtId="0" fontId="33" fillId="2" borderId="37" xfId="0" applyFont="1" applyFill="1" applyBorder="1" applyAlignment="1">
      <alignment horizontal="center"/>
    </xf>
    <xf numFmtId="0" fontId="33" fillId="2" borderId="6" xfId="0" applyFont="1" applyFill="1" applyBorder="1" applyAlignment="1">
      <alignment horizontal="center"/>
    </xf>
    <xf numFmtId="0" fontId="33" fillId="4" borderId="6" xfId="0" applyFont="1" applyFill="1" applyBorder="1" applyAlignment="1">
      <alignment horizontal="center"/>
    </xf>
    <xf numFmtId="0" fontId="33" fillId="12" borderId="6" xfId="0" applyFont="1" applyFill="1" applyBorder="1" applyAlignment="1">
      <alignment horizontal="center"/>
    </xf>
    <xf numFmtId="0" fontId="33" fillId="4" borderId="6" xfId="0" applyFont="1" applyFill="1" applyBorder="1" applyAlignment="1">
      <alignment horizontal="center" wrapText="1"/>
    </xf>
    <xf numFmtId="0" fontId="33" fillId="4" borderId="7" xfId="0" applyFont="1" applyFill="1" applyBorder="1" applyAlignment="1">
      <alignment horizontal="center" wrapText="1"/>
    </xf>
    <xf numFmtId="0" fontId="40" fillId="5" borderId="30" xfId="0" applyFont="1" applyFill="1" applyBorder="1" applyAlignment="1">
      <alignment horizontal="center" vertical="top" wrapText="1"/>
    </xf>
    <xf numFmtId="0" fontId="40" fillId="5" borderId="31" xfId="0" applyFont="1" applyFill="1" applyBorder="1" applyAlignment="1">
      <alignment horizontal="center" vertical="top" wrapText="1"/>
    </xf>
    <xf numFmtId="0" fontId="40" fillId="5" borderId="33" xfId="0" applyFont="1" applyFill="1" applyBorder="1" applyAlignment="1">
      <alignment horizontal="center" vertical="top" wrapText="1"/>
    </xf>
    <xf numFmtId="0" fontId="39" fillId="3" borderId="0" xfId="0" applyFont="1" applyFill="1" applyAlignment="1">
      <alignment horizontal="center" vertical="center" wrapText="1"/>
    </xf>
    <xf numFmtId="0" fontId="39" fillId="3" borderId="46" xfId="0" applyFont="1" applyFill="1" applyBorder="1" applyAlignment="1">
      <alignment horizontal="center" vertical="center" wrapText="1"/>
    </xf>
    <xf numFmtId="0" fontId="40" fillId="18" borderId="30" xfId="0" applyFont="1" applyFill="1" applyBorder="1" applyAlignment="1">
      <alignment horizontal="center" vertical="top" wrapText="1"/>
    </xf>
    <xf numFmtId="0" fontId="40" fillId="18" borderId="31" xfId="0" applyFont="1" applyFill="1" applyBorder="1" applyAlignment="1">
      <alignment horizontal="center" vertical="top" wrapText="1"/>
    </xf>
    <xf numFmtId="0" fontId="40" fillId="18" borderId="32" xfId="0" applyFont="1" applyFill="1" applyBorder="1" applyAlignment="1">
      <alignment horizontal="center" vertical="top" wrapText="1"/>
    </xf>
    <xf numFmtId="0" fontId="31" fillId="20" borderId="30" xfId="0" applyFont="1" applyFill="1" applyBorder="1" applyAlignment="1">
      <alignment horizontal="center" vertical="top" wrapText="1"/>
    </xf>
    <xf numFmtId="0" fontId="31" fillId="20" borderId="31" xfId="0" applyFont="1" applyFill="1" applyBorder="1" applyAlignment="1">
      <alignment horizontal="center" vertical="top" wrapText="1"/>
    </xf>
    <xf numFmtId="0" fontId="31" fillId="20" borderId="32" xfId="0" applyFont="1" applyFill="1" applyBorder="1" applyAlignment="1">
      <alignment horizontal="center" vertical="top" wrapText="1"/>
    </xf>
    <xf numFmtId="0" fontId="39" fillId="3" borderId="29" xfId="0" applyFont="1" applyFill="1" applyBorder="1" applyAlignment="1">
      <alignment horizontal="center" vertical="center" wrapText="1"/>
    </xf>
    <xf numFmtId="0" fontId="31" fillId="4" borderId="30" xfId="0" applyFont="1" applyFill="1" applyBorder="1" applyAlignment="1">
      <alignment horizontal="center" vertical="top"/>
    </xf>
    <xf numFmtId="0" fontId="31" fillId="4" borderId="31" xfId="0" applyFont="1" applyFill="1" applyBorder="1" applyAlignment="1">
      <alignment horizontal="center" vertical="top"/>
    </xf>
    <xf numFmtId="0" fontId="31" fillId="4" borderId="32" xfId="0" applyFont="1" applyFill="1" applyBorder="1" applyAlignment="1">
      <alignment horizontal="center" vertical="top"/>
    </xf>
    <xf numFmtId="0" fontId="40" fillId="9" borderId="30" xfId="0" applyFont="1" applyFill="1" applyBorder="1" applyAlignment="1">
      <alignment horizontal="center" vertical="top"/>
    </xf>
    <xf numFmtId="0" fontId="40" fillId="9" borderId="32" xfId="0" applyFont="1" applyFill="1" applyBorder="1" applyAlignment="1">
      <alignment horizontal="center" vertical="top"/>
    </xf>
    <xf numFmtId="0" fontId="31" fillId="10" borderId="30" xfId="0" applyFont="1" applyFill="1" applyBorder="1" applyAlignment="1">
      <alignment horizontal="center" vertical="top"/>
    </xf>
    <xf numFmtId="0" fontId="31" fillId="10" borderId="31" xfId="0" applyFont="1" applyFill="1" applyBorder="1" applyAlignment="1">
      <alignment horizontal="center" vertical="top"/>
    </xf>
    <xf numFmtId="0" fontId="31" fillId="10" borderId="32" xfId="0" applyFont="1" applyFill="1" applyBorder="1" applyAlignment="1">
      <alignment horizontal="center" vertical="top"/>
    </xf>
    <xf numFmtId="0" fontId="33" fillId="2" borderId="47" xfId="0" applyFont="1" applyFill="1" applyBorder="1" applyAlignment="1">
      <alignment horizontal="center"/>
    </xf>
    <xf numFmtId="0" fontId="33" fillId="8" borderId="6" xfId="0" applyFont="1" applyFill="1" applyBorder="1" applyAlignment="1">
      <alignment horizontal="center"/>
    </xf>
    <xf numFmtId="0" fontId="31" fillId="8" borderId="31" xfId="0" applyFont="1" applyFill="1" applyBorder="1" applyAlignment="1">
      <alignment horizontal="center" vertical="top"/>
    </xf>
    <xf numFmtId="0" fontId="31" fillId="8" borderId="32" xfId="0" applyFont="1" applyFill="1" applyBorder="1" applyAlignment="1">
      <alignment horizontal="center" vertical="top"/>
    </xf>
    <xf numFmtId="0" fontId="24" fillId="14" borderId="12" xfId="0" applyFont="1" applyFill="1" applyBorder="1" applyAlignment="1">
      <alignment horizontal="left" vertical="top" wrapText="1"/>
    </xf>
    <xf numFmtId="0" fontId="25" fillId="7" borderId="18" xfId="0" applyFont="1" applyFill="1" applyBorder="1" applyAlignment="1">
      <alignment horizontal="left" vertical="top" wrapText="1"/>
    </xf>
    <xf numFmtId="0" fontId="25" fillId="7" borderId="1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7941E"/>
      <color rgb="FFFA7976"/>
      <color rgb="FFF7AB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47.pn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8</xdr:row>
      <xdr:rowOff>0</xdr:rowOff>
    </xdr:from>
    <xdr:to>
      <xdr:col>2</xdr:col>
      <xdr:colOff>1696824</xdr:colOff>
      <xdr:row>8</xdr:row>
      <xdr:rowOff>1254125</xdr:rowOff>
    </xdr:to>
    <xdr:pic>
      <xdr:nvPicPr>
        <xdr:cNvPr id="3" name="Picture 3">
          <a:extLst>
            <a:ext uri="{FF2B5EF4-FFF2-40B4-BE49-F238E27FC236}">
              <a16:creationId xmlns:a16="http://schemas.microsoft.com/office/drawing/2014/main" id="{D71907F2-133F-4C56-B2B3-4748EEC74F94}"/>
            </a:ext>
          </a:extLst>
        </xdr:cNvPr>
        <xdr:cNvPicPr>
          <a:picLocks noChangeAspect="1"/>
        </xdr:cNvPicPr>
      </xdr:nvPicPr>
      <xdr:blipFill>
        <a:blip xmlns:r="http://schemas.openxmlformats.org/officeDocument/2006/relationships" r:embed="rId1"/>
        <a:stretch>
          <a:fillRect/>
        </a:stretch>
      </xdr:blipFill>
      <xdr:spPr>
        <a:xfrm>
          <a:off x="1461978" y="1978837"/>
          <a:ext cx="1683488" cy="1254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32</xdr:row>
      <xdr:rowOff>0</xdr:rowOff>
    </xdr:from>
    <xdr:to>
      <xdr:col>6</xdr:col>
      <xdr:colOff>304800</xdr:colOff>
      <xdr:row>33</xdr:row>
      <xdr:rowOff>112276</xdr:rowOff>
    </xdr:to>
    <xdr:sp macro="" textlink="">
      <xdr:nvSpPr>
        <xdr:cNvPr id="2" name="AutoShape 16" descr="*">
          <a:extLst>
            <a:ext uri="{FF2B5EF4-FFF2-40B4-BE49-F238E27FC236}">
              <a16:creationId xmlns:a16="http://schemas.microsoft.com/office/drawing/2014/main" id="{214E961D-CEC0-4A4F-A033-6511C0493C92}"/>
            </a:ext>
          </a:extLst>
        </xdr:cNvPr>
        <xdr:cNvSpPr>
          <a:spLocks noChangeAspect="1" noChangeArrowheads="1"/>
        </xdr:cNvSpPr>
      </xdr:nvSpPr>
      <xdr:spPr bwMode="auto">
        <a:xfrm>
          <a:off x="13173075" y="19402425"/>
          <a:ext cx="304800" cy="3123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32</xdr:row>
      <xdr:rowOff>0</xdr:rowOff>
    </xdr:from>
    <xdr:to>
      <xdr:col>6</xdr:col>
      <xdr:colOff>304800</xdr:colOff>
      <xdr:row>33</xdr:row>
      <xdr:rowOff>112276</xdr:rowOff>
    </xdr:to>
    <xdr:sp macro="" textlink="">
      <xdr:nvSpPr>
        <xdr:cNvPr id="3" name="AutoShape 16" descr="*">
          <a:extLst>
            <a:ext uri="{FF2B5EF4-FFF2-40B4-BE49-F238E27FC236}">
              <a16:creationId xmlns:a16="http://schemas.microsoft.com/office/drawing/2014/main" id="{0B32FA5E-D446-4910-8CE1-06D73CD6EE44}"/>
            </a:ext>
          </a:extLst>
        </xdr:cNvPr>
        <xdr:cNvSpPr>
          <a:spLocks noChangeAspect="1" noChangeArrowheads="1"/>
        </xdr:cNvSpPr>
      </xdr:nvSpPr>
      <xdr:spPr bwMode="auto">
        <a:xfrm>
          <a:off x="13173075" y="19402425"/>
          <a:ext cx="304800" cy="3123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32</xdr:row>
      <xdr:rowOff>0</xdr:rowOff>
    </xdr:from>
    <xdr:to>
      <xdr:col>6</xdr:col>
      <xdr:colOff>304800</xdr:colOff>
      <xdr:row>33</xdr:row>
      <xdr:rowOff>112276</xdr:rowOff>
    </xdr:to>
    <xdr:sp macro="" textlink="">
      <xdr:nvSpPr>
        <xdr:cNvPr id="4" name="AutoShape 16" descr="*">
          <a:extLst>
            <a:ext uri="{FF2B5EF4-FFF2-40B4-BE49-F238E27FC236}">
              <a16:creationId xmlns:a16="http://schemas.microsoft.com/office/drawing/2014/main" id="{26F27AC1-3AD0-4E8E-BD92-E67C7F10504C}"/>
            </a:ext>
          </a:extLst>
        </xdr:cNvPr>
        <xdr:cNvSpPr>
          <a:spLocks noChangeAspect="1" noChangeArrowheads="1"/>
        </xdr:cNvSpPr>
      </xdr:nvSpPr>
      <xdr:spPr bwMode="auto">
        <a:xfrm>
          <a:off x="13173075" y="19402425"/>
          <a:ext cx="304800" cy="3123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6</xdr:col>
      <xdr:colOff>304800</xdr:colOff>
      <xdr:row>11</xdr:row>
      <xdr:rowOff>98822</xdr:rowOff>
    </xdr:to>
    <xdr:sp macro="" textlink="">
      <xdr:nvSpPr>
        <xdr:cNvPr id="5" name="AutoShape 16" descr="*">
          <a:extLst>
            <a:ext uri="{FF2B5EF4-FFF2-40B4-BE49-F238E27FC236}">
              <a16:creationId xmlns:a16="http://schemas.microsoft.com/office/drawing/2014/main" id="{3F325CA8-E4C6-4FDA-8C0F-47C91B7ECFED}"/>
            </a:ext>
          </a:extLst>
        </xdr:cNvPr>
        <xdr:cNvSpPr>
          <a:spLocks noChangeAspect="1" noChangeArrowheads="1"/>
        </xdr:cNvSpPr>
      </xdr:nvSpPr>
      <xdr:spPr bwMode="auto">
        <a:xfrm>
          <a:off x="13173075" y="8315325"/>
          <a:ext cx="304800" cy="285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6</xdr:col>
      <xdr:colOff>304800</xdr:colOff>
      <xdr:row>11</xdr:row>
      <xdr:rowOff>98822</xdr:rowOff>
    </xdr:to>
    <xdr:sp macro="" textlink="">
      <xdr:nvSpPr>
        <xdr:cNvPr id="6" name="AutoShape 16" descr="*">
          <a:extLst>
            <a:ext uri="{FF2B5EF4-FFF2-40B4-BE49-F238E27FC236}">
              <a16:creationId xmlns:a16="http://schemas.microsoft.com/office/drawing/2014/main" id="{C73A26B6-6357-4C4F-AC4D-F6945923A246}"/>
            </a:ext>
          </a:extLst>
        </xdr:cNvPr>
        <xdr:cNvSpPr>
          <a:spLocks noChangeAspect="1" noChangeArrowheads="1"/>
        </xdr:cNvSpPr>
      </xdr:nvSpPr>
      <xdr:spPr bwMode="auto">
        <a:xfrm>
          <a:off x="13173075" y="8315325"/>
          <a:ext cx="304800" cy="285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xdr:row>
      <xdr:rowOff>0</xdr:rowOff>
    </xdr:from>
    <xdr:to>
      <xdr:col>6</xdr:col>
      <xdr:colOff>304800</xdr:colOff>
      <xdr:row>12</xdr:row>
      <xdr:rowOff>98823</xdr:rowOff>
    </xdr:to>
    <xdr:sp macro="" textlink="">
      <xdr:nvSpPr>
        <xdr:cNvPr id="7" name="AutoShape 16" descr="*">
          <a:extLst>
            <a:ext uri="{FF2B5EF4-FFF2-40B4-BE49-F238E27FC236}">
              <a16:creationId xmlns:a16="http://schemas.microsoft.com/office/drawing/2014/main" id="{B1AF7B89-98D6-45B9-8FA4-BAF09BF08334}"/>
            </a:ext>
          </a:extLst>
        </xdr:cNvPr>
        <xdr:cNvSpPr>
          <a:spLocks noChangeAspect="1" noChangeArrowheads="1"/>
        </xdr:cNvSpPr>
      </xdr:nvSpPr>
      <xdr:spPr bwMode="auto">
        <a:xfrm>
          <a:off x="13173075" y="8505825"/>
          <a:ext cx="304800" cy="285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Drive_NETICS/1.%20NETICS%20Projecten/NP.2025/NP.2025.460%20Factsheet%20innovatieve%20ophoogtechnieken/9.%20Productie/00%20Algemeen/Definitief/Factsheet_ophoogmaterialen_en_technieken_2026_01.xlsm" TargetMode="External"/><Relationship Id="rId1" Type="http://schemas.openxmlformats.org/officeDocument/2006/relationships/externalLinkPath" Target="file:///C:/Users/finnv/Downloads/Factsheet_ophoogmaterialen_en_technieken_2026_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verzicht"/>
      <sheetName val="Gebruikers interface"/>
      <sheetName val="1.1 Lichte ophoogmaterialen"/>
      <sheetName val="1.1-1 Bims"/>
      <sheetName val="1.2 Lichte infiltratiesystemen"/>
      <sheetName val="2 Grondverbetering"/>
      <sheetName val="Filter"/>
    </sheetNames>
    <sheetDataSet>
      <sheetData sheetId="0" refreshError="1"/>
      <sheetData sheetId="1" refreshError="1"/>
      <sheetData sheetId="2" refreshError="1"/>
      <sheetData sheetId="3"/>
      <sheetData sheetId="4" refreshError="1"/>
      <sheetData sheetId="5" refreshError="1"/>
      <sheetData sheetId="6">
        <row r="5">
          <cell r="A5" t="str">
            <v>Alle informatie</v>
          </cell>
          <cell r="B5" t="str">
            <v>Alle informatie</v>
          </cell>
        </row>
        <row r="6">
          <cell r="A6" t="str">
            <v>Leverancier / importeur</v>
          </cell>
          <cell r="B6" t="str">
            <v>Materiaaleigenschappen</v>
          </cell>
        </row>
        <row r="7">
          <cell r="A7" t="str">
            <v>Opdrachtgever</v>
          </cell>
          <cell r="B7" t="str">
            <v>Aanleg</v>
          </cell>
        </row>
        <row r="8">
          <cell r="A8" t="str">
            <v>Aannemer</v>
          </cell>
          <cell r="B8" t="str">
            <v>Onderhoud</v>
          </cell>
        </row>
        <row r="9">
          <cell r="A9" t="str">
            <v>Beheerder</v>
          </cell>
          <cell r="B9" t="str">
            <v>Milieu</v>
          </cell>
        </row>
        <row r="10">
          <cell r="A10" t="str">
            <v>Adviseur</v>
          </cell>
          <cell r="B10" t="str">
            <v>Duurzaamheid</v>
          </cell>
        </row>
        <row r="11">
          <cell r="B11" t="str">
            <v>Inkoopgegevens</v>
          </cell>
        </row>
      </sheetData>
    </sheetDataSet>
  </externalBook>
</externalLink>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6">
  <rv s="0">
    <v>0</v>
    <v>5</v>
  </rv>
  <rv s="0">
    <v>1</v>
    <v>5</v>
  </rv>
  <rv s="0">
    <v>2</v>
    <v>5</v>
  </rv>
  <rv s="0">
    <v>3</v>
    <v>5</v>
  </rv>
  <rv s="0">
    <v>4</v>
    <v>5</v>
  </rv>
  <rv s="0">
    <v>5</v>
    <v>5</v>
  </rv>
  <rv s="0">
    <v>6</v>
    <v>5</v>
  </rv>
  <rv s="1">
    <v>7</v>
    <v>5</v>
    <v>Glasschuim als basis - ECO+BOUW</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479E0-C5A6-47B0-A434-FD81861454B4}">
  <sheetPr codeName="Feuil7"/>
  <dimension ref="A1:U17"/>
  <sheetViews>
    <sheetView zoomScale="90" zoomScaleNormal="90" workbookViewId="0">
      <pane ySplit="1" topLeftCell="A2" activePane="bottomLeft" state="frozen"/>
      <selection pane="bottomLeft"/>
    </sheetView>
  </sheetViews>
  <sheetFormatPr baseColWidth="10" defaultColWidth="8.6640625" defaultRowHeight="15" x14ac:dyDescent="0.2"/>
  <cols>
    <col min="1" max="1" width="44.5" style="103" customWidth="1"/>
    <col min="2" max="2" width="119.33203125" style="103" customWidth="1"/>
    <col min="3" max="3" width="55.1640625" style="103" customWidth="1"/>
    <col min="4" max="4" width="16.33203125" style="103" bestFit="1" customWidth="1"/>
    <col min="5" max="5" width="16" style="103" bestFit="1" customWidth="1"/>
    <col min="6" max="16384" width="8.6640625" style="103"/>
  </cols>
  <sheetData>
    <row r="1" spans="1:21" s="105" customFormat="1" ht="76.25" customHeight="1" thickTop="1" thickBot="1" x14ac:dyDescent="0.5">
      <c r="A1" s="94" t="e" vm="1">
        <v>#VALUE!</v>
      </c>
      <c r="B1" s="80" t="s">
        <v>480</v>
      </c>
      <c r="C1" s="98" t="e" vm="2">
        <v>#VALUE!</v>
      </c>
      <c r="D1" s="102"/>
      <c r="E1" s="102"/>
      <c r="F1" s="102"/>
      <c r="G1" s="102"/>
      <c r="H1" s="102"/>
      <c r="I1" s="102"/>
      <c r="J1" s="102"/>
      <c r="K1" s="102"/>
      <c r="L1" s="102"/>
      <c r="M1" s="102"/>
      <c r="N1" s="102"/>
      <c r="O1" s="102"/>
      <c r="P1" s="102"/>
      <c r="Q1" s="102"/>
      <c r="R1" s="102"/>
      <c r="S1" s="102"/>
      <c r="T1" s="102"/>
      <c r="U1" s="104"/>
    </row>
    <row r="2" spans="1:21" ht="16" thickTop="1" x14ac:dyDescent="0.2">
      <c r="A2" s="73"/>
      <c r="B2" s="73"/>
      <c r="C2" s="73"/>
    </row>
    <row r="3" spans="1:21" ht="21" x14ac:dyDescent="0.25">
      <c r="A3" s="275" t="s">
        <v>481</v>
      </c>
      <c r="B3" s="276"/>
      <c r="C3" s="276"/>
    </row>
    <row r="4" spans="1:21" ht="62" customHeight="1" x14ac:dyDescent="0.2">
      <c r="A4" s="274" t="s">
        <v>636</v>
      </c>
      <c r="B4" s="274"/>
      <c r="C4" s="274"/>
    </row>
    <row r="5" spans="1:21" ht="47" customHeight="1" x14ac:dyDescent="0.2">
      <c r="A5" s="274" t="s">
        <v>637</v>
      </c>
      <c r="B5" s="274"/>
      <c r="C5" s="274"/>
    </row>
    <row r="6" spans="1:21" ht="20" customHeight="1" x14ac:dyDescent="0.2">
      <c r="A6" s="274" t="s">
        <v>681</v>
      </c>
      <c r="B6" s="274"/>
      <c r="C6" s="274"/>
    </row>
    <row r="7" spans="1:21" x14ac:dyDescent="0.2">
      <c r="A7" s="73"/>
      <c r="B7" s="73"/>
      <c r="C7" s="73"/>
    </row>
    <row r="8" spans="1:21" ht="21" x14ac:dyDescent="0.25">
      <c r="A8" s="275" t="s">
        <v>347</v>
      </c>
      <c r="B8" s="276"/>
      <c r="C8" s="276"/>
    </row>
    <row r="9" spans="1:21" ht="43.25" customHeight="1" x14ac:dyDescent="0.2">
      <c r="A9" s="100" t="s">
        <v>348</v>
      </c>
      <c r="B9" s="277" t="s">
        <v>638</v>
      </c>
      <c r="C9" s="278"/>
    </row>
    <row r="10" spans="1:21" ht="43.25" customHeight="1" x14ac:dyDescent="0.2">
      <c r="A10" s="101" t="s">
        <v>340</v>
      </c>
      <c r="B10" s="271" t="s">
        <v>639</v>
      </c>
      <c r="C10" s="272"/>
    </row>
    <row r="11" spans="1:21" ht="29" customHeight="1" x14ac:dyDescent="0.2">
      <c r="A11" s="101" t="s">
        <v>346</v>
      </c>
      <c r="B11" s="271" t="s">
        <v>345</v>
      </c>
      <c r="C11" s="272"/>
    </row>
    <row r="12" spans="1:21" x14ac:dyDescent="0.2">
      <c r="A12" s="47"/>
      <c r="B12" s="73"/>
      <c r="C12" s="73"/>
    </row>
    <row r="13" spans="1:21" x14ac:dyDescent="0.2">
      <c r="A13" s="250" t="s">
        <v>642</v>
      </c>
      <c r="B13" s="73"/>
      <c r="C13" s="73"/>
    </row>
    <row r="14" spans="1:21" x14ac:dyDescent="0.2">
      <c r="A14" s="47" t="s">
        <v>641</v>
      </c>
      <c r="B14" s="73"/>
      <c r="C14" s="73"/>
    </row>
    <row r="15" spans="1:21" x14ac:dyDescent="0.2">
      <c r="A15" s="47"/>
      <c r="B15" s="73"/>
      <c r="C15" s="73"/>
    </row>
    <row r="16" spans="1:21" ht="19" x14ac:dyDescent="0.25">
      <c r="A16" s="99" t="s">
        <v>482</v>
      </c>
      <c r="B16"/>
      <c r="C16"/>
    </row>
    <row r="17" spans="1:3" ht="38.5" customHeight="1" x14ac:dyDescent="0.2">
      <c r="A17" s="273" t="s">
        <v>640</v>
      </c>
      <c r="B17" s="273"/>
      <c r="C17" s="273"/>
    </row>
  </sheetData>
  <sheetProtection algorithmName="SHA-512" hashValue="zEWGpa8jbLbMRlBJkzIPRHmxkeQHRd4XyM9XywKtF6ol0mNZESNb/UMdZyNk7NtRJsbYAYT9IfXFZemEBWTn0w==" saltValue="xbZOL8W6jTdGq466bBsCLg==" spinCount="100000" sheet="1" objects="1" scenarios="1"/>
  <mergeCells count="9">
    <mergeCell ref="B10:C10"/>
    <mergeCell ref="B11:C11"/>
    <mergeCell ref="A17:C17"/>
    <mergeCell ref="A6:C6"/>
    <mergeCell ref="A3:C3"/>
    <mergeCell ref="A4:C4"/>
    <mergeCell ref="A5:C5"/>
    <mergeCell ref="A8:C8"/>
    <mergeCell ref="B9:C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F8DBD-0F03-412F-BF0E-1B730ADEF663}">
  <sheetPr codeName="Feuil1">
    <tabColor rgb="FFF7941E"/>
  </sheetPr>
  <dimension ref="A1:T137"/>
  <sheetViews>
    <sheetView zoomScale="90" zoomScaleNormal="90" workbookViewId="0">
      <pane xSplit="2" ySplit="9" topLeftCell="C10" activePane="bottomRight" state="frozen"/>
      <selection pane="topRight" activeCell="C1" sqref="C1"/>
      <selection pane="bottomLeft" activeCell="A11" sqref="A11"/>
      <selection pane="bottomRight" activeCell="F10" sqref="F10"/>
    </sheetView>
  </sheetViews>
  <sheetFormatPr baseColWidth="10" defaultColWidth="10.83203125" defaultRowHeight="19" x14ac:dyDescent="0.25"/>
  <cols>
    <col min="1" max="1" width="4" style="1" customWidth="1"/>
    <col min="2" max="2" width="34.33203125" style="83" customWidth="1"/>
    <col min="3" max="20" width="30.6640625" style="1" customWidth="1"/>
    <col min="21" max="21" width="10.83203125" style="1"/>
    <col min="22" max="22" width="61.1640625" style="1" customWidth="1"/>
    <col min="23" max="16384" width="10.83203125" style="1"/>
  </cols>
  <sheetData>
    <row r="1" spans="1:20" s="95" customFormat="1" ht="3.75" customHeight="1" thickBot="1" x14ac:dyDescent="0.5">
      <c r="A1" s="281"/>
      <c r="B1" s="281"/>
      <c r="C1" s="281"/>
      <c r="D1" s="281"/>
      <c r="E1" s="281"/>
      <c r="F1" s="281"/>
    </row>
    <row r="2" spans="1:20" s="248" customFormat="1" ht="5.25" customHeight="1" thickTop="1" thickBot="1" x14ac:dyDescent="0.5">
      <c r="A2" s="245"/>
      <c r="B2" s="245"/>
      <c r="C2" s="245"/>
      <c r="D2" s="245"/>
      <c r="E2" s="245"/>
      <c r="F2" s="245"/>
    </row>
    <row r="3" spans="1:20" s="95" customFormat="1" ht="37.5" customHeight="1" thickTop="1" thickBot="1" x14ac:dyDescent="0.5">
      <c r="A3" s="191"/>
      <c r="B3" s="282" t="s">
        <v>477</v>
      </c>
      <c r="C3" s="283"/>
      <c r="D3" s="284"/>
      <c r="E3" s="285" t="s">
        <v>479</v>
      </c>
      <c r="F3" s="286"/>
      <c r="G3" s="249"/>
      <c r="H3" s="287" t="s">
        <v>478</v>
      </c>
      <c r="I3" s="288"/>
      <c r="J3" s="285" t="s">
        <v>479</v>
      </c>
      <c r="K3" s="289"/>
      <c r="L3" s="286"/>
    </row>
    <row r="4" spans="1:20" s="247" customFormat="1" ht="6" customHeight="1" thickTop="1" thickBot="1" x14ac:dyDescent="0.5">
      <c r="A4" s="246"/>
      <c r="B4" s="246"/>
      <c r="C4" s="246"/>
      <c r="D4" s="246"/>
      <c r="E4" s="246"/>
      <c r="F4" s="246"/>
    </row>
    <row r="5" spans="1:20" ht="7.5" customHeight="1" thickTop="1" thickBot="1" x14ac:dyDescent="0.25">
      <c r="A5" s="72"/>
      <c r="B5" s="72"/>
      <c r="C5" s="72"/>
      <c r="D5" s="72"/>
      <c r="E5" s="72"/>
      <c r="F5" s="72"/>
    </row>
    <row r="6" spans="1:20" s="93" customFormat="1" ht="19.5" customHeight="1" thickTop="1" x14ac:dyDescent="0.25">
      <c r="A6" s="92"/>
      <c r="B6" s="127"/>
      <c r="C6" s="291" t="s">
        <v>172</v>
      </c>
      <c r="D6" s="291"/>
      <c r="E6" s="291"/>
      <c r="F6" s="291"/>
      <c r="G6" s="291"/>
      <c r="H6" s="291"/>
      <c r="I6" s="291"/>
      <c r="J6" s="291"/>
      <c r="K6" s="279" t="s">
        <v>296</v>
      </c>
      <c r="L6" s="279"/>
      <c r="M6" s="279"/>
      <c r="N6" s="279"/>
      <c r="O6" s="292" t="s">
        <v>184</v>
      </c>
      <c r="P6" s="292"/>
      <c r="Q6" s="279" t="s">
        <v>120</v>
      </c>
      <c r="R6" s="279"/>
      <c r="S6" s="279" t="s">
        <v>291</v>
      </c>
      <c r="T6" s="280"/>
    </row>
    <row r="7" spans="1:20" s="86" customFormat="1" x14ac:dyDescent="0.25">
      <c r="A7" s="85"/>
      <c r="B7" s="128"/>
      <c r="C7" s="87" t="s">
        <v>1</v>
      </c>
      <c r="D7" s="87" t="s">
        <v>174</v>
      </c>
      <c r="E7" s="87" t="s">
        <v>3</v>
      </c>
      <c r="F7" s="87" t="s">
        <v>4</v>
      </c>
      <c r="G7" s="290" t="s">
        <v>5</v>
      </c>
      <c r="H7" s="290"/>
      <c r="I7" s="290"/>
      <c r="J7" s="87" t="s">
        <v>23</v>
      </c>
      <c r="K7" s="88" t="s">
        <v>6</v>
      </c>
      <c r="L7" s="88" t="s">
        <v>287</v>
      </c>
      <c r="M7" s="88" t="s">
        <v>7</v>
      </c>
      <c r="N7" s="88" t="s">
        <v>7</v>
      </c>
      <c r="O7" s="89" t="s">
        <v>185</v>
      </c>
      <c r="P7" s="89" t="s">
        <v>193</v>
      </c>
      <c r="Q7" s="90" t="s">
        <v>292</v>
      </c>
      <c r="R7" s="90" t="s">
        <v>293</v>
      </c>
      <c r="S7" s="90" t="s">
        <v>294</v>
      </c>
      <c r="T7" s="91" t="s">
        <v>295</v>
      </c>
    </row>
    <row r="8" spans="1:20" s="82" customFormat="1" ht="35" x14ac:dyDescent="0.25">
      <c r="A8" s="81"/>
      <c r="B8" s="84" t="s">
        <v>8</v>
      </c>
      <c r="C8" s="4" t="s">
        <v>10</v>
      </c>
      <c r="D8" s="4" t="s">
        <v>11</v>
      </c>
      <c r="E8" s="4" t="s">
        <v>12</v>
      </c>
      <c r="F8" s="4" t="s">
        <v>13</v>
      </c>
      <c r="G8" s="4" t="s">
        <v>264</v>
      </c>
      <c r="H8" s="4" t="s">
        <v>265</v>
      </c>
      <c r="I8" s="4" t="s">
        <v>214</v>
      </c>
      <c r="J8" s="4" t="s">
        <v>14</v>
      </c>
      <c r="K8" s="4" t="s">
        <v>15</v>
      </c>
      <c r="L8" s="4" t="s">
        <v>189</v>
      </c>
      <c r="M8" s="4" t="s">
        <v>264</v>
      </c>
      <c r="N8" s="4" t="s">
        <v>265</v>
      </c>
      <c r="O8" s="5" t="s">
        <v>690</v>
      </c>
      <c r="P8" s="5" t="s">
        <v>327</v>
      </c>
      <c r="Q8" s="4"/>
      <c r="R8" s="4"/>
      <c r="S8" s="4"/>
      <c r="T8" s="6"/>
    </row>
    <row r="9" spans="1:20" ht="105" customHeight="1" x14ac:dyDescent="0.25">
      <c r="A9" s="8"/>
      <c r="B9" s="96" t="s">
        <v>25</v>
      </c>
      <c r="C9" s="3"/>
      <c r="D9" s="3" t="e" vm="3">
        <v>#VALUE!</v>
      </c>
      <c r="E9" s="3" t="e" vm="4">
        <v>#VALUE!</v>
      </c>
      <c r="F9" s="3" t="e" vm="5">
        <v>#VALUE!</v>
      </c>
      <c r="G9" s="3" t="e" vm="6">
        <v>#VALUE!</v>
      </c>
      <c r="H9" s="3" t="e" vm="7">
        <v>#VALUE!</v>
      </c>
      <c r="I9" s="3" t="e" vm="8">
        <v>#VALUE!</v>
      </c>
      <c r="J9" s="3" t="e" vm="9">
        <v>#VALUE!</v>
      </c>
      <c r="K9" s="3" t="e" vm="10">
        <v>#VALUE!</v>
      </c>
      <c r="L9" s="3" t="e" vm="11">
        <v>#VALUE!</v>
      </c>
      <c r="M9" s="3" t="e" vm="12">
        <v>#VALUE!</v>
      </c>
      <c r="N9" s="3" t="e" vm="12">
        <v>#VALUE!</v>
      </c>
      <c r="O9" s="3" t="e" vm="13">
        <v>#VALUE!</v>
      </c>
      <c r="P9" s="3" t="e" vm="14">
        <v>#VALUE!</v>
      </c>
      <c r="Q9" s="3" t="e" vm="15">
        <v>#VALUE!</v>
      </c>
      <c r="R9" s="3" t="e" vm="16">
        <v>#VALUE!</v>
      </c>
      <c r="S9" s="3" t="e" vm="17">
        <v>#VALUE!</v>
      </c>
      <c r="T9" s="7" t="e" vm="18">
        <v>#VALUE!</v>
      </c>
    </row>
    <row r="10" spans="1:20" s="10" customFormat="1" ht="395" x14ac:dyDescent="0.2">
      <c r="A10" s="8"/>
      <c r="B10" s="97" t="s">
        <v>288</v>
      </c>
      <c r="C10" s="62" t="s">
        <v>26</v>
      </c>
      <c r="D10" s="62" t="s">
        <v>454</v>
      </c>
      <c r="E10" s="62" t="s">
        <v>534</v>
      </c>
      <c r="F10" s="12" t="s">
        <v>472</v>
      </c>
      <c r="G10" s="12" t="s">
        <v>627</v>
      </c>
      <c r="H10" s="62" t="s">
        <v>536</v>
      </c>
      <c r="I10" s="12" t="s">
        <v>535</v>
      </c>
      <c r="J10" s="62" t="s">
        <v>321</v>
      </c>
      <c r="K10" s="62" t="s">
        <v>322</v>
      </c>
      <c r="L10" s="62" t="s">
        <v>355</v>
      </c>
      <c r="M10" s="12" t="s">
        <v>369</v>
      </c>
      <c r="N10" s="12" t="s">
        <v>537</v>
      </c>
      <c r="O10" s="62" t="s">
        <v>323</v>
      </c>
      <c r="P10" s="62" t="s">
        <v>324</v>
      </c>
      <c r="Q10" s="12" t="s">
        <v>466</v>
      </c>
      <c r="R10" s="12" t="s">
        <v>467</v>
      </c>
      <c r="S10" s="12" t="s">
        <v>382</v>
      </c>
      <c r="T10" s="63" t="s">
        <v>383</v>
      </c>
    </row>
    <row r="11" spans="1:20" s="10" customFormat="1" ht="64" x14ac:dyDescent="0.2">
      <c r="B11" s="106" t="str" cm="1">
        <f t="array" ref="B11:T52" xml:space="preserve">
IF(
    $J$3="Alle informatie",
    _xlfn._xlws.FILTER(
        '1.1 Lichte ophoogmaterialen'!D7:V48,
        ISNUMBER(SEARCH($E$3,'1.1 Lichte ophoogmaterialen'!A7:A48)),
        "Geen informatie gevonden bij deze selectie"
    ),
    _xlfn._xlws.FILTER(
        '1.1 Lichte ophoogmaterialen'!D7:V48,
        (ISNUMBER(SEARCH($E$3,'1.1 Lichte ophoogmaterialen'!A7:A48)))*
        ('1.1 Lichte ophoogmaterialen'!B7:B48=$J$3),
        "Geen informatie gevonden bij deze selectie"
    )
)</f>
        <v>Producerende landen</v>
      </c>
      <c r="C11" s="107" t="str">
        <v>Duitsland
Griekenland
IJsland</v>
      </c>
      <c r="D11" s="107" t="str">
        <v>Duitsland</v>
      </c>
      <c r="E11" s="107" t="str">
        <v>Duitsland</v>
      </c>
      <c r="F11" s="107" t="str">
        <v>België</v>
      </c>
      <c r="G11" s="107" t="str">
        <v>Duitsland 
Zwitserland (Misapor, geen levering aan NL)</v>
      </c>
      <c r="H11" s="107" t="str">
        <v>Duitsland
Groot Brittanië
Scandinavië
Estland</v>
      </c>
      <c r="I11" s="107" t="str">
        <v>Duitsland</v>
      </c>
      <c r="J11" s="107" t="str">
        <v>Nederland
Duitsland</v>
      </c>
      <c r="K11" s="107" t="str">
        <v>Nederland</v>
      </c>
      <c r="L11" s="107" t="str">
        <v>Wereldwijd
België</v>
      </c>
      <c r="M11" s="107" t="str">
        <v>Nederland</v>
      </c>
      <c r="N11" s="107" t="str">
        <v>Nederland</v>
      </c>
      <c r="O11" s="107" t="str">
        <v>Nederland (lokaal)</v>
      </c>
      <c r="P11" s="107" t="str">
        <v>Nederland</v>
      </c>
      <c r="Q11" s="107" t="str">
        <v>Nederland</v>
      </c>
      <c r="R11" s="107" t="str">
        <v>Nederland</v>
      </c>
      <c r="S11" s="107" t="str">
        <v xml:space="preserve">Nederland
</v>
      </c>
      <c r="T11" s="108" t="str">
        <v>Nederland</v>
      </c>
    </row>
    <row r="12" spans="1:20" s="10" customFormat="1" ht="96" x14ac:dyDescent="0.2">
      <c r="B12" s="106" t="str">
        <v>Soorten</v>
      </c>
      <c r="C12" s="107" t="str">
        <v>Yalibims
Eifelbims
IJslandse bims
Waschbims</v>
      </c>
      <c r="D12" s="107" t="str">
        <v>Flugsand
Vulmagran</v>
      </c>
      <c r="E12" s="107" t="str">
        <v xml:space="preserve">Eifellava Porodur®
Eifellava Eifel / Eifellith® / SteinLight 
Lava Turkije </v>
      </c>
      <c r="F12" s="107" t="str">
        <v>Argex</v>
      </c>
      <c r="G12" s="107" t="str">
        <v xml:space="preserve">EcoBASE schuimglas  
</v>
      </c>
      <c r="H12" s="107" t="str">
        <v>Foamit 60
Foamglass 65</v>
      </c>
      <c r="I12" s="107" t="str">
        <v>Veriso RED
Veriso glasschuimgranulaat LFV
Veriso glasschuimgranulaat LDV</v>
      </c>
      <c r="J12" s="107" t="str">
        <v xml:space="preserve">E-bodemas </v>
      </c>
      <c r="K12" s="107" t="str">
        <v>EPS-foam</v>
      </c>
      <c r="L12" s="107" t="str">
        <v>PETfoam 50 Kg/m3 (vanaf 20mm)
PETfoam 70 Kg/m3 (vanaf 20mm)
PETfoam 100 Kg/m3 (vanaf 20mm)</v>
      </c>
      <c r="M12" s="107" t="str">
        <v>Schuimbeton in veel verschillende samenstellingen verkrijgbaar, waarbij de dichtheid en sterkte kan worden aangepast aan de toepassing.</v>
      </c>
      <c r="N12" s="107" t="str">
        <v>Schuimbeton in veel verschillende samenstellingen verkrijgbaar, waarbij de dichtheid en sterkte kan worden aangepast aan de toepassing.</v>
      </c>
      <c r="O12" s="107" t="str">
        <v>Wilgentenen/wiepen.</v>
      </c>
      <c r="P12" s="107" t="str">
        <v>Er zijn vele variaties met elk specifieke eigenschappen; grondstofmix kan o.a. riet/lisdodde/bermgras/hout bevatten. Blokken bestaan in de pilot voor ±40% uit riet/lisdodde.</v>
      </c>
      <c r="Q12" s="107" t="str">
        <v>PP of polyester</v>
      </c>
      <c r="R12" s="107" t="str">
        <v>PP of polyester</v>
      </c>
      <c r="S12" s="107" t="str">
        <v>flexibele kunststoffen (HDPE), 
staalversterkte netten of vezelversterkte platen</v>
      </c>
      <c r="T12" s="108" t="str">
        <v xml:space="preserve">flexibele kunststoffen (HDPE), 
staalversterkte netten of vezelversterkte platen
Voorbeelden: Romfix R'Cel geocell, PRS-Neoloy
</v>
      </c>
    </row>
    <row r="13" spans="1:20" s="10" customFormat="1" ht="32" x14ac:dyDescent="0.2">
      <c r="B13" s="106" t="str">
        <v>Sortering (mm)</v>
      </c>
      <c r="C13" s="107" t="str">
        <v>Diverse sorteringen, voornamelijk 0/16 - 0/31,5</v>
      </c>
      <c r="D13" s="107" t="str">
        <v>0/4, 0/8, 0/22</v>
      </c>
      <c r="E13" s="107" t="str">
        <v>Licht ophoogmateriaal: 4/32, 16/32, 60/120.</v>
      </c>
      <c r="F13" s="107" t="str">
        <v>0/4 en 4/8</v>
      </c>
      <c r="G13" s="107" t="str">
        <v>16-63</v>
      </c>
      <c r="H13" s="107" t="str">
        <v>0-60, 10-25, 10-60, 10-75, 16-65</v>
      </c>
      <c r="I13" s="107" t="str">
        <v>10-63 / 10-63 / 10-60</v>
      </c>
      <c r="J13" s="107" t="str">
        <v>Voornamelijk 0/11</v>
      </c>
      <c r="K13" s="107" t="str">
        <v>-</v>
      </c>
      <c r="L13" s="107" t="str">
        <v>Plaatdikte: 20, 50, 100, 150, 200 mm</v>
      </c>
      <c r="M13" s="107" t="str">
        <v>-</v>
      </c>
      <c r="N13" s="107" t="str">
        <v>-</v>
      </c>
      <c r="O13" s="107" t="str">
        <v>N.v.t.</v>
      </c>
      <c r="P13" s="107" t="str">
        <v>N.v.t.</v>
      </c>
      <c r="Q13" s="107" t="str">
        <v>Verschil in breedte: 2.6 en 5.2 m. 
Lengte rollen meestal 100 m.</v>
      </c>
      <c r="R13" s="107" t="str">
        <v>-</v>
      </c>
      <c r="S13" s="107" t="str">
        <v>-</v>
      </c>
      <c r="T13" s="108" t="str">
        <v>Hoogte cellen: 50 - 300 mm</v>
      </c>
    </row>
    <row r="14" spans="1:20" s="10" customFormat="1" ht="20" x14ac:dyDescent="0.2">
      <c r="B14" s="106" t="str">
        <v>Korrelvorm en -oppervlak</v>
      </c>
      <c r="C14" s="107" t="str">
        <v>Gebroken ruw/hoekig</v>
      </c>
      <c r="D14" s="107" t="str">
        <v>Gebroken ruw/hoekig</v>
      </c>
      <c r="E14" s="107" t="str">
        <v>Gebroken ruw/hoekig</v>
      </c>
      <c r="F14" s="107" t="str">
        <v>Gebroken</v>
      </c>
      <c r="G14" s="107" t="str">
        <v>Hoekig, gebroken</v>
      </c>
      <c r="H14" s="107" t="str">
        <v>Hoekig, gebroken</v>
      </c>
      <c r="I14" s="107" t="str">
        <v>Hoekig, gebroken</v>
      </c>
      <c r="J14" s="107" t="str">
        <v>Rond en/of hoekig, poreus</v>
      </c>
      <c r="K14" s="107" t="str">
        <v>-</v>
      </c>
      <c r="L14" s="107" t="str">
        <v>-</v>
      </c>
      <c r="M14" s="107" t="str">
        <v>-</v>
      </c>
      <c r="N14" s="107" t="str">
        <v>-</v>
      </c>
      <c r="O14" s="107" t="str">
        <v>N.v.t.</v>
      </c>
      <c r="P14" s="107" t="str">
        <v>N.v.t.</v>
      </c>
      <c r="Q14" s="107" t="str">
        <v>-</v>
      </c>
      <c r="R14" s="107" t="str">
        <v>-</v>
      </c>
      <c r="S14" s="107" t="str">
        <v>-</v>
      </c>
      <c r="T14" s="108" t="str">
        <v>-</v>
      </c>
    </row>
    <row r="15" spans="1:20" s="10" customFormat="1" ht="32" x14ac:dyDescent="0.2">
      <c r="B15" s="106" t="str">
        <v>Los gestort gewicht droog (kg/m³)</v>
      </c>
      <c r="C15" s="107" t="str">
        <v>325 - 600 (praktisch n.v.t.)</v>
      </c>
      <c r="D15" s="107" t="str">
        <v>n.v.t.</v>
      </c>
      <c r="E15" s="107">
        <v>0</v>
      </c>
      <c r="F15" s="107" t="str">
        <v>0/4: 500  -  4/8: 370</v>
      </c>
      <c r="G15" s="107" t="str">
        <v>160 - 240</v>
      </c>
      <c r="H15" s="107" t="str">
        <v>180 - 220</v>
      </c>
      <c r="I15" s="107" t="str">
        <v>238-262 / 130-170 /  130-170</v>
      </c>
      <c r="J15" s="107" t="str">
        <v>800 ± 80</v>
      </c>
      <c r="K15" s="107" t="str">
        <v>15 - 40</v>
      </c>
      <c r="L15" s="107" t="str">
        <v>Beschikbaar in 50, 70 en 100 (EN 1602)</v>
      </c>
      <c r="M15" s="107" t="str">
        <v>300 - 1600 mogelijk, voornamelijk 500</v>
      </c>
      <c r="N15" s="107" t="str">
        <v>300 - 1600 mogelijk, voornamelijk 500</v>
      </c>
      <c r="O15" s="107" t="str">
        <v>Onbekend</v>
      </c>
      <c r="P15" s="107">
        <v>0</v>
      </c>
      <c r="Q15" s="107" t="str">
        <v xml:space="preserve">237 gr/m²
</v>
      </c>
      <c r="R15" s="107" t="str">
        <v>120 - 370 g/m²</v>
      </c>
      <c r="S15" s="107" t="str">
        <v>290 - 980 g/m²</v>
      </c>
      <c r="T15" s="108" t="str">
        <v>970 g/m²</v>
      </c>
    </row>
    <row r="16" spans="1:20" s="10" customFormat="1" ht="40" x14ac:dyDescent="0.2">
      <c r="B16" s="106" t="str">
        <v>Los gestort gewicht vochtig (kg/m³)</v>
      </c>
      <c r="C16" s="107" t="str">
        <v>600-950</v>
      </c>
      <c r="D16" s="107" t="str">
        <v>850 - 1000</v>
      </c>
      <c r="E16" s="107" t="str">
        <v>1000 - 1200</v>
      </c>
      <c r="F16" s="107" t="str">
        <v>0/4: 800  -  4/8: 630</v>
      </c>
      <c r="G16" s="107" t="str">
        <v xml:space="preserve"> 190 - 290</v>
      </c>
      <c r="H16" s="107">
        <v>0</v>
      </c>
      <c r="I16" s="107">
        <v>0</v>
      </c>
      <c r="J16" s="107">
        <v>0</v>
      </c>
      <c r="K16" s="107">
        <v>0</v>
      </c>
      <c r="L16" s="107">
        <v>0</v>
      </c>
      <c r="M16" s="107">
        <v>0</v>
      </c>
      <c r="N16" s="107">
        <v>0</v>
      </c>
      <c r="O16" s="107" t="str">
        <v>Onbekend</v>
      </c>
      <c r="P16" s="107" t="str">
        <v>-</v>
      </c>
      <c r="Q16" s="107" t="str">
        <v>-</v>
      </c>
      <c r="R16" s="107" t="str">
        <v>-</v>
      </c>
      <c r="S16" s="107" t="str">
        <v>-</v>
      </c>
      <c r="T16" s="108" t="str">
        <v>-</v>
      </c>
    </row>
    <row r="17" spans="2:20" s="10" customFormat="1" ht="20" x14ac:dyDescent="0.2">
      <c r="B17" s="106" t="str">
        <v>Verdicht gewicht vochtig (kg/m³)</v>
      </c>
      <c r="C17" s="107" t="str">
        <v>750-1150</v>
      </c>
      <c r="D17" s="107" t="str">
        <v>1200 - 1600</v>
      </c>
      <c r="E17" s="107" t="str">
        <v>1150-1650</v>
      </c>
      <c r="F17" s="107" t="str">
        <v>0/4: 990  -  4/8: 760</v>
      </c>
      <c r="G17" s="107" t="str">
        <v>230 - 345</v>
      </c>
      <c r="H17" s="107" t="str">
        <v>260 / 600</v>
      </c>
      <c r="I17" s="107" t="str">
        <v>Niet bekend</v>
      </c>
      <c r="J17" s="107" t="str">
        <v>1215 ± 105</v>
      </c>
      <c r="K17" s="107" t="str">
        <v>-</v>
      </c>
      <c r="L17" s="107">
        <v>0</v>
      </c>
      <c r="M17" s="107" t="str">
        <v>-</v>
      </c>
      <c r="N17" s="107" t="str">
        <v>-</v>
      </c>
      <c r="O17" s="107" t="str">
        <v>Onbekend</v>
      </c>
      <c r="P17" s="107" t="str">
        <v>-</v>
      </c>
      <c r="Q17" s="107" t="str">
        <v>-</v>
      </c>
      <c r="R17" s="107" t="str">
        <v>-</v>
      </c>
      <c r="S17" s="107" t="str">
        <v>-</v>
      </c>
      <c r="T17" s="108" t="str">
        <v>-</v>
      </c>
    </row>
    <row r="18" spans="2:20" s="10" customFormat="1" ht="80" x14ac:dyDescent="0.2">
      <c r="B18" s="106" t="str">
        <v>Verdicht gewicht verzadigd (kg/m³)
(Disclaimer: Testmethodes kunnen verschillen)</v>
      </c>
      <c r="C18" s="107" t="str">
        <v>1100-1400</v>
      </c>
      <c r="D18" s="107" t="str">
        <v>1450 - 1500</v>
      </c>
      <c r="E18" s="107" t="str">
        <v>1500 - 1850</v>
      </c>
      <c r="F18" s="107" t="str">
        <v>0/4: 1350  -  4/8: 1280</v>
      </c>
      <c r="G18" s="107" t="str">
        <v>250 - 375</v>
      </c>
      <c r="H18" s="107" t="str">
        <v>300 / 1000</v>
      </c>
      <c r="I18" s="107" t="str">
        <v>420 /  -  /  -</v>
      </c>
      <c r="J18" s="107">
        <v>1420</v>
      </c>
      <c r="K18" s="107" t="str">
        <v>≤ 70</v>
      </c>
      <c r="L18" s="107">
        <v>0</v>
      </c>
      <c r="M18" s="107" t="str">
        <v xml:space="preserve"> 315 - 1680</v>
      </c>
      <c r="N18" s="107" t="str">
        <v>700 - 2000</v>
      </c>
      <c r="O18" s="107" t="str">
        <v>Onbekend</v>
      </c>
      <c r="P18" s="107" t="str">
        <v>-</v>
      </c>
      <c r="Q18" s="107" t="str">
        <v>-</v>
      </c>
      <c r="R18" s="107" t="str">
        <v>-</v>
      </c>
      <c r="S18" s="107" t="str">
        <v>-</v>
      </c>
      <c r="T18" s="108" t="str">
        <v>-</v>
      </c>
    </row>
    <row r="19" spans="2:20" s="10" customFormat="1" ht="20" x14ac:dyDescent="0.2">
      <c r="B19" s="106" t="str">
        <v>Onderwater gewicht (kN/m³)</v>
      </c>
      <c r="C19" s="107" t="str">
        <v>1,0  -  4,0</v>
      </c>
      <c r="D19" s="107" t="str">
        <v>4,0  -  5,0</v>
      </c>
      <c r="E19" s="107" t="str">
        <v>5,0 - 8,5</v>
      </c>
      <c r="F19" s="107" t="str">
        <v>3,50 - 2,80</v>
      </c>
      <c r="G19" s="107">
        <v>325</v>
      </c>
      <c r="H19" s="107" t="str">
        <v>-320 / 0</v>
      </c>
      <c r="I19" s="107" t="str">
        <v>n.v.t / n.v.t. / n.v.t</v>
      </c>
      <c r="J19" s="107">
        <v>4.2</v>
      </c>
      <c r="K19" s="107" t="str">
        <v>-9,85 - -9,60</v>
      </c>
      <c r="L19" s="107">
        <v>0</v>
      </c>
      <c r="M19" s="107" t="str">
        <v>3,15 - 6,80</v>
      </c>
      <c r="N19" s="107" t="str">
        <v>-3,0 - 10,0</v>
      </c>
      <c r="O19" s="107" t="str">
        <v>Onbekend</v>
      </c>
      <c r="P19" s="107" t="str">
        <v>Onbekend</v>
      </c>
      <c r="Q19" s="107" t="str">
        <v>-</v>
      </c>
      <c r="R19" s="107" t="str">
        <v>-</v>
      </c>
      <c r="S19" s="107" t="str">
        <v>-</v>
      </c>
      <c r="T19" s="108" t="str">
        <v>-</v>
      </c>
    </row>
    <row r="20" spans="2:20" s="10" customFormat="1" ht="80" x14ac:dyDescent="0.2">
      <c r="B20" s="106" t="str">
        <v>Waterabsorptie korrels  % (m/m, 1 jaar)</v>
      </c>
      <c r="C20" s="107" t="str">
        <v>30 - 90</v>
      </c>
      <c r="D20" s="107" t="str">
        <v>25 - 35</v>
      </c>
      <c r="E20" s="107" t="str">
        <v>-</v>
      </c>
      <c r="F20" s="107" t="str">
        <v>0/4: 60  -  4/8: 70 (lange termijn)</v>
      </c>
      <c r="G20" s="107" t="str">
        <v>≤ 10%</v>
      </c>
      <c r="H20" s="107">
        <v>0.32</v>
      </c>
      <c r="I20" s="107" t="str">
        <v>≤ 50 / ≤ 40 / ≤ 40</v>
      </c>
      <c r="J20" s="107" t="str">
        <v>14 ± 6</v>
      </c>
      <c r="K20" s="107" t="str">
        <v>1 - 5</v>
      </c>
      <c r="L20" s="107" t="str">
        <v>≤0.2 kg/m² (24h gedeeltelijke onderdompeling, EN 1609 methode A); ≤3 vol% (langdurige onderdompeling, EN 12087 methode 2A)</v>
      </c>
      <c r="M20" s="107" t="str">
        <v>5% - 10%</v>
      </c>
      <c r="N20" s="107">
        <v>1</v>
      </c>
      <c r="O20" s="107" t="str">
        <v>Onbekend</v>
      </c>
      <c r="P20" s="107" t="str">
        <v>Van zichzelf waterwerend</v>
      </c>
      <c r="Q20" s="107" t="str">
        <v>-</v>
      </c>
      <c r="R20" s="107" t="str">
        <v>-</v>
      </c>
      <c r="S20" s="107" t="str">
        <v>-</v>
      </c>
      <c r="T20" s="108" t="str">
        <v>-</v>
      </c>
    </row>
    <row r="21" spans="2:20" s="10" customFormat="1" ht="32" x14ac:dyDescent="0.2">
      <c r="B21" s="106" t="str">
        <v>Waterdoorlatendheid (m/s)</v>
      </c>
      <c r="C21" s="107" t="str">
        <v>1,2·10-4 - 9,8·10-5</v>
      </c>
      <c r="D21" s="107" t="str">
        <v>4,0·10-3</v>
      </c>
      <c r="E21" s="107" t="str">
        <v>4,2·10-3</v>
      </c>
      <c r="F21" s="107" t="str">
        <v>&gt; 0,45·10-3  -  &gt; 1,8·10-3</v>
      </c>
      <c r="G21" s="107" t="str">
        <v xml:space="preserve">1·10-4 </v>
      </c>
      <c r="H21" s="107" t="str">
        <v>7.5 x 10-2 / Foamit 60: 0,1 (estimation)</v>
      </c>
      <c r="I21" s="107" t="str">
        <v>≥ 0,001 / ≥ 0,001 / -</v>
      </c>
      <c r="J21" s="107" t="str">
        <v>7,0·10-4</v>
      </c>
      <c r="K21" s="107" t="str">
        <v>zeer laag</v>
      </c>
      <c r="L21" s="107" t="str">
        <v>-</v>
      </c>
      <c r="M21" s="107" t="str">
        <v>Aanpasbaar aan situatie</v>
      </c>
      <c r="N21" s="107" t="str">
        <v>Aanpasbaar aan situatie</v>
      </c>
      <c r="O21" s="107" t="str">
        <v>Onbekend</v>
      </c>
      <c r="P21" s="107" t="str">
        <v>-</v>
      </c>
      <c r="Q21" s="107" t="str">
        <v>5,0 * 10^-3 m/s</v>
      </c>
      <c r="R21" s="107" t="str">
        <v>110 - 65 l/m²s</v>
      </c>
      <c r="S21" s="107" t="str">
        <v>-</v>
      </c>
      <c r="T21" s="108" t="str">
        <v>-</v>
      </c>
    </row>
    <row r="22" spans="2:20" s="10" customFormat="1" ht="48" x14ac:dyDescent="0.2">
      <c r="B22" s="106" t="str">
        <v>Waterbergend vermogen (%)</v>
      </c>
      <c r="C22" s="107" t="str">
        <v>ca. 40% (zonder natuurlijk 
vochtgehalte)</v>
      </c>
      <c r="D22" s="107" t="str">
        <v>20 - 25%</v>
      </c>
      <c r="E22" s="107">
        <v>0.48</v>
      </c>
      <c r="F22" s="107">
        <v>0.43</v>
      </c>
      <c r="G22" s="107" t="str">
        <v>30-35%</v>
      </c>
      <c r="H22" s="107" t="str">
        <v xml:space="preserve"> &gt; 39 %</v>
      </c>
      <c r="I22" s="107">
        <v>0.38500000000000001</v>
      </c>
      <c r="J22" s="107" t="str">
        <v>Geschatte waterberging: 30% - 40% (exacte range niet bekend, kan buiten deze waardes liggen)</v>
      </c>
      <c r="K22" s="107" t="str">
        <v>Nihil</v>
      </c>
      <c r="L22" s="107" t="str">
        <v>-</v>
      </c>
      <c r="M22" s="107" t="str">
        <v>Laag</v>
      </c>
      <c r="N22" s="107">
        <v>0.4</v>
      </c>
      <c r="O22" s="107" t="str">
        <v>Onbekend</v>
      </c>
      <c r="P22" s="107" t="str">
        <v>Onbekend</v>
      </c>
      <c r="Q22" s="107" t="str">
        <v>-</v>
      </c>
      <c r="R22" s="107" t="str">
        <v>-</v>
      </c>
      <c r="S22" s="107" t="str">
        <v>-</v>
      </c>
      <c r="T22" s="108" t="str">
        <v>-</v>
      </c>
    </row>
    <row r="23" spans="2:20" s="10" customFormat="1" ht="40" x14ac:dyDescent="0.2">
      <c r="B23" s="106" t="str">
        <v>Vries/dooiweerstand  % (massaverlies)</v>
      </c>
      <c r="C23" s="107" t="str">
        <v>0,3 - 1,0</v>
      </c>
      <c r="D23" s="107" t="str">
        <v>0,3 - 1,0</v>
      </c>
      <c r="E23" s="107" t="str">
        <v>nihil</v>
      </c>
      <c r="F23" s="107" t="str">
        <v>&lt; 3,3</v>
      </c>
      <c r="G23" s="107" t="str">
        <v>≤ 1</v>
      </c>
      <c r="H23" s="107" t="str">
        <v>Sufficient (tested using EN 1367-7)</v>
      </c>
      <c r="I23" s="107" t="str">
        <v>Sufficient (tested using EN 1367-7)</v>
      </c>
      <c r="J23" s="107" t="str">
        <v xml:space="preserve"> 0,7 ± 0,6</v>
      </c>
      <c r="K23" s="107" t="str">
        <v>Nihil</v>
      </c>
      <c r="L23" s="107">
        <v>3.7999999999999999E-2</v>
      </c>
      <c r="M23" s="107" t="str">
        <v>nihil</v>
      </c>
      <c r="N23" s="107" t="str">
        <v>nihil</v>
      </c>
      <c r="O23" s="107" t="str">
        <v>Onbekend</v>
      </c>
      <c r="P23" s="107" t="str">
        <v>Onbekend</v>
      </c>
      <c r="Q23" s="107" t="str">
        <v>-</v>
      </c>
      <c r="R23" s="107" t="str">
        <v>-</v>
      </c>
      <c r="S23" s="107" t="str">
        <v>-</v>
      </c>
      <c r="T23" s="108" t="str">
        <v>-</v>
      </c>
    </row>
    <row r="24" spans="2:20" s="10" customFormat="1" ht="20" x14ac:dyDescent="0.2">
      <c r="B24" s="106" t="str">
        <v>Type materiaal</v>
      </c>
      <c r="C24" s="107" t="str">
        <v>Primair</v>
      </c>
      <c r="D24" s="107" t="str">
        <v>Primair</v>
      </c>
      <c r="E24" s="107" t="str">
        <v>Primair</v>
      </c>
      <c r="F24" s="107" t="str">
        <v>Primair</v>
      </c>
      <c r="G24" s="107" t="str">
        <v>Secundair</v>
      </c>
      <c r="H24" s="107" t="str">
        <v>Secundair</v>
      </c>
      <c r="I24" s="107" t="str">
        <v>Secundair</v>
      </c>
      <c r="J24" s="107" t="str">
        <v>Secundair</v>
      </c>
      <c r="K24" s="107" t="str">
        <v>Onnatuurlijk</v>
      </c>
      <c r="L24" s="107" t="str">
        <v>Onnatuurlijk</v>
      </c>
      <c r="M24" s="107" t="str">
        <v>Secundair</v>
      </c>
      <c r="N24" s="107" t="str">
        <v>Secundair</v>
      </c>
      <c r="O24" s="107" t="str">
        <v>Natuurlijk</v>
      </c>
      <c r="P24" s="107">
        <v>0</v>
      </c>
      <c r="Q24" s="107" t="str">
        <v>Onnatuurlijk</v>
      </c>
      <c r="R24" s="107" t="str">
        <v>Onnatuurlijk</v>
      </c>
      <c r="S24" s="107" t="str">
        <v>Onnatuurlijk</v>
      </c>
      <c r="T24" s="108" t="str">
        <v>Onnatuurlijk</v>
      </c>
    </row>
    <row r="25" spans="2:20" s="10" customFormat="1" ht="96" x14ac:dyDescent="0.2">
      <c r="B25" s="106" t="str">
        <v>Beschikbaarheid</v>
      </c>
      <c r="C25" s="107" t="str">
        <v>Ja</v>
      </c>
      <c r="D25" s="107" t="str">
        <v>Ja</v>
      </c>
      <c r="E25" s="107" t="str">
        <v>Ja</v>
      </c>
      <c r="F25" s="107" t="str">
        <v>Ja</v>
      </c>
      <c r="G25" s="107" t="str">
        <v>Ja</v>
      </c>
      <c r="H25" s="107" t="str">
        <v>Ja</v>
      </c>
      <c r="I25" s="107" t="str">
        <v>Ja</v>
      </c>
      <c r="J25" s="107" t="str">
        <v>Ja</v>
      </c>
      <c r="K25" s="107" t="str">
        <v>Ja</v>
      </c>
      <c r="L25" s="107" t="str">
        <v>Ja</v>
      </c>
      <c r="M25" s="107" t="str">
        <v>Ja</v>
      </c>
      <c r="N25" s="107" t="str">
        <v>Ja</v>
      </c>
      <c r="O25" s="107" t="str">
        <v>Tijdens snoeiseizoen, maar mogelijk beperkt beschikbaar. Hierdoor misschien niet op grote schaal toepasbaar. Kan door hoveniers of andere leveranciers van wilgentenen als verdienmodel worden beschouwd.</v>
      </c>
      <c r="P25" s="107" t="str">
        <v>Als ophoogmateriaal: in pilot toegepast in Woerden &amp; Alphen; 12 testblokken, 6 maanden monitoring door Sweco. Als bouwmateriaal: wordt op moment van publicatie ingezet en verkocht als dakisolatie.</v>
      </c>
      <c r="Q25" s="107" t="str">
        <v>Ja</v>
      </c>
      <c r="R25" s="107" t="str">
        <v>Ja</v>
      </c>
      <c r="S25" s="107" t="str">
        <v>Ja</v>
      </c>
      <c r="T25" s="108" t="str">
        <v>Ja</v>
      </c>
    </row>
    <row r="26" spans="2:20" s="10" customFormat="1" ht="20" x14ac:dyDescent="0.2">
      <c r="B26" s="106" t="str">
        <v>Herbruikbaarheid</v>
      </c>
      <c r="C26" s="107" t="str">
        <v>Ja</v>
      </c>
      <c r="D26" s="107" t="str">
        <v>Ja</v>
      </c>
      <c r="E26" s="107" t="str">
        <v>Ja</v>
      </c>
      <c r="F26" s="107" t="str">
        <v>Ja</v>
      </c>
      <c r="G26" s="107" t="str">
        <v>Ja</v>
      </c>
      <c r="H26" s="107" t="str">
        <v>Ja</v>
      </c>
      <c r="I26" s="107" t="str">
        <v>Ja</v>
      </c>
      <c r="J26" s="107" t="str">
        <v>Ja</v>
      </c>
      <c r="K26" s="107" t="str">
        <v>Ja</v>
      </c>
      <c r="L26" s="107" t="str">
        <v>Ja</v>
      </c>
      <c r="M26" s="107" t="str">
        <v>Ja</v>
      </c>
      <c r="N26" s="107" t="str">
        <v>Ja</v>
      </c>
      <c r="O26" s="107" t="str">
        <v>Onbekend</v>
      </c>
      <c r="P26" s="107" t="str">
        <v>Ja</v>
      </c>
      <c r="Q26" s="107" t="str">
        <v>Beperkt</v>
      </c>
      <c r="R26" s="107" t="str">
        <v>Beperkt</v>
      </c>
      <c r="S26" s="107" t="str">
        <v>Beperkt</v>
      </c>
      <c r="T26" s="108" t="str">
        <v>Beperkt</v>
      </c>
    </row>
    <row r="27" spans="2:20" s="10" customFormat="1" ht="40" x14ac:dyDescent="0.2">
      <c r="B27" s="106" t="str">
        <v>Druksterkte bij 10% vervorming (MPa)</v>
      </c>
      <c r="C27" s="107" t="str">
        <v>-</v>
      </c>
      <c r="D27" s="107" t="str">
        <v>-</v>
      </c>
      <c r="E27" s="107" t="str">
        <v>-</v>
      </c>
      <c r="F27" s="107" t="str">
        <v>&gt; 6,0  -  &gt; 5,8</v>
      </c>
      <c r="G27" s="107" t="str">
        <v xml:space="preserve"> ≥ 1,5</v>
      </c>
      <c r="H27" s="107" t="str">
        <v>≥ 0,9</v>
      </c>
      <c r="I27" s="107" t="str">
        <v>≥ 0,5 / ≥ 0,580 / ≥ 0,580</v>
      </c>
      <c r="J27" s="107" t="str">
        <v>-</v>
      </c>
      <c r="K27" s="107" t="str">
        <v>0,03</v>
      </c>
      <c r="L27" s="107" t="str">
        <v>&gt;0,165 Mpa</v>
      </c>
      <c r="M27" s="107" t="str">
        <v>0,5 MPa - 7,0 Mpa</v>
      </c>
      <c r="N27" s="107" t="str">
        <v>0,5 MPa - 7,0 Mpa</v>
      </c>
      <c r="O27" s="107" t="str">
        <v>Onbekend</v>
      </c>
      <c r="P27" s="107" t="str">
        <v>Onbekend</v>
      </c>
      <c r="Q27" s="107" t="str">
        <v>N.v.t.</v>
      </c>
      <c r="R27" s="107" t="str">
        <v>N.v.t.</v>
      </c>
      <c r="S27" s="107" t="str">
        <v>N.v.t.</v>
      </c>
      <c r="T27" s="108" t="str">
        <v>N.v.t.</v>
      </c>
    </row>
    <row r="28" spans="2:20" s="10" customFormat="1" ht="40" x14ac:dyDescent="0.2">
      <c r="B28" s="106" t="str">
        <v>Elasticiteitsmodulus / stijfheid (MPa)</v>
      </c>
      <c r="C28" s="107" t="str">
        <v>70 - 150</v>
      </c>
      <c r="D28" s="107" t="str">
        <v>-</v>
      </c>
      <c r="E28" s="107">
        <v>150</v>
      </c>
      <c r="F28" s="107" t="str">
        <v xml:space="preserve">Es ( 50-150 kPa σ) : &gt; 80  -  &gt; 50 </v>
      </c>
      <c r="G28" s="107" t="str">
        <v>65</v>
      </c>
      <c r="H28" s="107" t="str">
        <v>50</v>
      </c>
      <c r="I28" s="107" t="str">
        <v xml:space="preserve">-  / ≥12 / - </v>
      </c>
      <c r="J28" s="107" t="str">
        <v>-</v>
      </c>
      <c r="K28" s="107">
        <v>6</v>
      </c>
      <c r="L28" s="107">
        <v>0</v>
      </c>
      <c r="M28" s="107" t="str">
        <v>600 - 1200</v>
      </c>
      <c r="N28" s="107" t="str">
        <v>600 - 1200</v>
      </c>
      <c r="O28" s="107" t="str">
        <v>Onbekend</v>
      </c>
      <c r="P28" s="107" t="str">
        <v>Onbekend</v>
      </c>
      <c r="Q28" s="107" t="str">
        <v>N.v.t.</v>
      </c>
      <c r="R28" s="107" t="str">
        <v>N.v.t.</v>
      </c>
      <c r="S28" s="107" t="str">
        <v>N.v.t.</v>
      </c>
      <c r="T28" s="108" t="str">
        <v>N.v.t.</v>
      </c>
    </row>
    <row r="29" spans="2:20" s="10" customFormat="1" ht="20" x14ac:dyDescent="0.2">
      <c r="B29" s="106" t="str">
        <v>Warmtegeleidbaarheid (W/mK)</v>
      </c>
      <c r="C29" s="107" t="str">
        <v>0,055 - 0,29</v>
      </c>
      <c r="D29" s="107" t="str">
        <v>-</v>
      </c>
      <c r="E29" s="107" t="str">
        <v>-</v>
      </c>
      <c r="F29" s="107" t="str">
        <v>-</v>
      </c>
      <c r="G29" s="107" t="str">
        <v>≤ 0,110</v>
      </c>
      <c r="H29" s="107" t="str">
        <v>0,1 / 0,23</v>
      </c>
      <c r="I29" s="107" t="str">
        <v>- / - / ≤ 0,0850</v>
      </c>
      <c r="J29" s="107" t="str">
        <v>-</v>
      </c>
      <c r="K29" s="107" t="str">
        <v>-</v>
      </c>
      <c r="L29" s="107" t="str">
        <v>0.028 – 0.035 W/mK</v>
      </c>
      <c r="M29" s="107" t="str">
        <v>0,08 - 0,2</v>
      </c>
      <c r="N29" s="107" t="str">
        <v>0,08 - 0,2</v>
      </c>
      <c r="O29" s="107" t="str">
        <v>Onbekend</v>
      </c>
      <c r="P29" s="107" t="str">
        <v>Onbekend</v>
      </c>
      <c r="Q29" s="107" t="str">
        <v>N.v.t.</v>
      </c>
      <c r="R29" s="107" t="str">
        <v>N.v.t.</v>
      </c>
      <c r="S29" s="107" t="str">
        <v>N.v.t.</v>
      </c>
      <c r="T29" s="108" t="str">
        <v>N.v.t.</v>
      </c>
    </row>
    <row r="30" spans="2:20" s="10" customFormat="1" ht="272" x14ac:dyDescent="0.2">
      <c r="B30" s="106" t="str">
        <v>Design</v>
      </c>
      <c r="C30" s="107" t="str">
        <v>Boven de grondwaterspiegel levert het een gewichtsreductie op ten opzichte van zand, maar onderde grondwaterspiegel worden de verschillen in verzadigd gewicht kleiner dan erboven door de hoge waterabsoprtie. Ondanks dit effect blijven de gewichtsverschillen tussen Bims en zand echter nog steeds significant.</v>
      </c>
      <c r="D30" s="107" t="str">
        <v>Boven de grondwaterspiegel levert het een aanzienlijke gewichtsreductie op ten opzichte van zand. Onder de grondwaterspiegel worden de verschillen in verzadigd gewicht kleiner dan erboven door waterabsoprtie. Ondanks dit effect blijven de gewichtsverschillen tussen flugsand en zand echter nog steeds significant.</v>
      </c>
      <c r="E30" s="107" t="str">
        <v>Vaak een product voor lichtgewicht toepassing al dan niet in combinatie met waterberging. Ook toepassing in beton, sportvelden en agricultuur.</v>
      </c>
      <c r="F30" s="107" t="str">
        <v>Boven de grondwaterspiegel levert het een forse gewichtsreductie op ten opzichte van zand, maar verzadigd verliest het grotendeels dit voordeel vanwege hoge waterabsorptie. Het gewicht blijft echter lager dan zand.</v>
      </c>
      <c r="G30" s="107" t="str">
        <v>Lichtgewicht waardoor het goed mogelijk is om een evenwichtsconstructie`van schuimglas te maken. De korrels nemen geen water op, waardoor het materiaal niet zwaarder wordt onder de grondwaterspiegel. Aandachtspunt is dat er met opdrijven rekening moet worden gehouden in het ontwerp. Materiaal is waterbergend, waarbij water tussen de korrels gaat zitten. Makkelijk verwerkbaar materiaal.</v>
      </c>
      <c r="H30" s="107" t="str">
        <v>Dit type schuimglas is met name geschikt voor toepassingen in lichte ophogingen en drainageconstructie zoals hemelwateropslag. De open celstructuur zorgt voor een goede wateropname van het materiaal. Wel moet rekening worden gehouden met een variabele dichtheid afhankelijk van het vochtgehalte.</v>
      </c>
      <c r="I30" s="107" t="str">
        <v>Dit type schuimglas is specifiek interessant voor toepassingen in wateropslagsystemen (hemelwaterbeheer), waarbij zowel de poriën van het materiaal als de holtes voor waterberging zorgen. Er dient rekening gehouden te worden met een variabele dichtheid (afhankelijk van het water).I29</v>
      </c>
      <c r="J30" s="107" t="str">
        <v>Boven de grondwaterspiegel levert het een gewichtsreductie op ten opzichte van zand, maar onder water verliest het grotendeels dit voordeel vanwege hoge waterabsorptie</v>
      </c>
      <c r="K30" s="107" t="str">
        <v>-</v>
      </c>
      <c r="L30" s="107" t="str">
        <v>PETfoam kan in combinatie met een harde toplaag (bijv. betonnen wegverharding) aangebracht worden, zodat een lichtere fundering kan worden gerealiseerd. Hierbij gelden dezelfde design principes als bij EPS. Daarnaast is het een oplossing voor isolatie van gebouwschillen, daken, vloeren, scheidingswanden of dragende toepassingen zoals vloer isolatie. Daarnaast is het geschikt om in te zetten als vervanger van PU-schuim, met een betere vochtbestandheid en betere isolatie.</v>
      </c>
      <c r="M30" s="107" t="str">
        <v>Schuimbeton is snel aan te brengen en lokaal toepasbaar. Door de belasting-spreiding wordt de zetting gereduceerd en worden horizontale deformaties beperkt. 
Het materiaal kan breken bij (te grote) zettingsverschillen. De design moet hierop worden aangepast, waarbij gebruik kan worden gemaakt van meerdere lagen met verschillende dichtheden en bijhorende sterktes. Ook kunnen vezels worden toegepast. De natte dichtheid van het materiaal kan erg laag zijn, waardoor bij dimensionering rekening moet worden gehouden met opdrijfgevaar.</v>
      </c>
      <c r="N30" s="107" t="str">
        <v>Schuimbeton is snel aan te brengen en lokaal toepasbaar. Door de belasting-spreiding wordt de zetting gereduceerd en worden horizontale deformaties beperkt. 
Het materiaal kan breken bij (te grote) zettingsverschillen. De design moet hierop worden aangepast, waarbij gebruik kan worden gemaakt van meerdere lagen met verschillende dichtheden en bijhorende sterktes. Ook kunnen vezels worden toegepast. De natte dichtheid van het materiaal kan erg laag zijn, waardoor bij dimensionering rekening moet worden gehouden met opdrijfgevaar.</v>
      </c>
      <c r="O30" s="107" t="str">
        <v>Wilgentenen worden in lengterichting, breedterichting of kruiselings geplaatst onder de grondwaterspiegel. Daarop word de constructieve lastenspreidende laag geplaatst. Deze kan bestaan uit betonplaten, schuimbeton, asfalt of iets anders.</v>
      </c>
      <c r="P30" s="107" t="str">
        <v>Pilot: boven de grondwaterstand bleven de blokken in 6 maanden vrijwel intact; onder water ging de kwaliteit achteruit. Ze zijn dan nog bruikbaar als grondvervanging, niet meer als licht ophoogmateriaal. Een coating verhoogt de stevigheid onder de grondwaterspiegel duidelijk.</v>
      </c>
      <c r="Q30" s="107" t="str">
        <v xml:space="preserve">Bij de aanleg van geweven geotextiel wordt het doek strak over de bodem uitgerold en met haringen vastgezet. Het ontwerp houdt rekening met de belasting, waterdoorlaatbaarheid en erosiebescherming. Naden worden  overlapt en soms verbonden met lijm om een continue barrière te vormen. Correcte positionering en spanning zijn cruciaal om maximale stabiliteit en duurzaamheid te garanderen.
</v>
      </c>
      <c r="R30" s="107" t="str">
        <v xml:space="preserve">Non-woven geotextiel wordt bij de aanleg gebruikt voor drainage en scheiding van lagen. Het doek wordt vastgezet met haringen en de overlappen kunnen gelijmd worden. Door de vezelachtige eigenschap past het doek zich gemakkelijk aan ongelijkmatige bodems.
</v>
      </c>
      <c r="S30" s="107" t="str">
        <v xml:space="preserve">Bij de aanleg van een 2D geogrid 
wordt het roostervlak over de te versterken grondlaag gelegd en vastgezet met pinnen of zandvulling. Het grid versterkt de grond door krachten horizontaal te verdelen en verzakking te voorkomen, dit zorgt voor een stabiele ondergrond. </v>
      </c>
      <c r="T30" s="108" t="str">
        <v xml:space="preserve">Het design van 3D geocells bestaat uit uitvouwbaar honinggraatnetwerk dat over de de bodem wordt gelegd en ter plekke wordt gevuld met zand of grind. De cellen verdelen de belasting gelijkmatig en voorkomt erosie, terwijl ze de bodem stabiliseren. Tijdens de aanleg is het belangrijk dat de cellen juist worden uitgevouwen en uniform wordt gevuld. 
</v>
      </c>
    </row>
    <row r="31" spans="2:20" s="10" customFormat="1" ht="256" x14ac:dyDescent="0.2">
      <c r="B31" s="106" t="str">
        <v xml:space="preserve">Procedure </v>
      </c>
      <c r="C31" s="107" t="str">
        <v>Bij toepassing van bims als ophoogmateriaal wordt het materiaal los gestort in lagen van circa 40 tot max. 70 cm dik. Elke laag wordt licht verdicht met een kleine (tril)wals (gem. statiscche lineaire belasting van kg/cm) om voldoende stabiliteit te verkrijgen zonder de poreuze korrels te breken. Geotextiel wordt vaak onder en boven de bimslaag aangebracht om vermenging met omliggende grond of deklaag te voorkomen. Vanwege het lage gewicht is er doorgaans geen voorbelasting nodig. Let op, geen trilplaat gebruiken en niet over de Bims heen rijden tijdens verwerking.</v>
      </c>
      <c r="D31" s="107" t="str">
        <v xml:space="preserve">Flugsand wordt als licht ophoogmateriaal in wegconstructies los gestort in lagen van ongeveer 30 tot max. 70 cm dik. Elke laag wordt licht en voorzichtig verdicht met een wals, waarbij oververdichten vermeden moet worden om korrelbreuk te voorkomen. Geotextiel wordt vaak onder en boven de laag aangebracht om vermenging met omliggende grond of deklaag te voorkomen. De holle ruimtes moeten na verdichting tussen de 28% en 32% liggen. </v>
      </c>
      <c r="E31" s="107" t="str">
        <v>Lavastenen worden los gestort in lagen van 30 tot max. 50 cm en daarna matig tot stevig verdicht d.m.v. licht trillende statische wals of rol, de hoeken of kleine oppervlakten kan dynamisch worden verdicht met trilplaat. Door hun hoekige en poreuze structuur vormen de korrels een stabiel en goed drainerend geheel. Geotextiel wordt over het algemeen onder en aan de zijkant van de lavalaag toegepast om vermenging met omliggende grond te voorkomen.</v>
      </c>
      <c r="F31" s="107" t="str">
        <v xml:space="preserve">Geëxpandeerde kleikorrels (Argex) worden aangebracht in lagen van circa 30–40 cm en licht verdicht tot circa 90–95% van de maximale dichtheid. Dit om de stabiliteit te waarborgen zonder korrels te verbrijzelen. Het pakket wordt vrijwel altijd afgedekt met geotextiel of een dunne zandlaag om uitspoeling, verwaaiing of vermenging met andere materialen te voorkomen. </v>
      </c>
      <c r="G31" s="107" t="str">
        <v>Schuimglas wordt los gestort in lagen tot 50 cm en vervolgens licht verdicht met een wals of trilplaat (verdichtingsfactor bedraagt 15% tot 30%). De hoekige, poreuze korrels grijpen goed in elkaar, waardoor een stabiele, goed drainerende laag ontstaat. Het pakket schuimglas wordt ingepakt in een geotextiel om vermenging met omliggende grond te voorkomen.</v>
      </c>
      <c r="H31" s="107" t="str">
        <v>Het schuimglas wordt los gestort in lagen van 30 tot 50 cm, en vervolgens licht verdicht om zettingen te voorkomen. Geotextiel wordt aangebracht om vermenging met de omliggende grond of deklaag te voorkomen.</v>
      </c>
      <c r="I31" s="107" t="str">
        <v>Het schuimglas wordt los gestort in lagen van 30 tot 50 cm, en vervolgens verdicht. Geotextiel wordt aangebracht om vermenging met de omliggende grond of deklaag te voorkomen. Compressie/verdichting van RED is 12%, die van de LFV/LDV is 30%.</v>
      </c>
      <c r="J31" s="107" t="str">
        <v>E-bodemas wordt aangebracht in lagen van 30 tot 50 cm waarbij elke laag matig wordt verdicht met een wals om voldoende stabiliteit te bereiken. Geotextiel kan worden toegepast om vermenging met omliggende grond te voorkomen. Bij ophogingen boven het grondwaterniveau is e-bodemas geschikt, maar onder water verliest het zijn gewichtsvoordeel.</v>
      </c>
      <c r="K31" s="107" t="str">
        <v>EPS-blokken worden  toegepast door ze op maat snijden en in lagen van 0,5 tot 1 meter dik op een geëgaliseerde ondergrond te plaatsen. De blokken worden in verspringend verband gestapeld, zodat ze samen een stabiel geheel vormen. Om opdrijving te voorkomen, worden rondom en onder de EPS-laag vaak drainagevoorzieningen aangebracht, en bovenop komt  dragende afdeklaag zoals zand of asfalt.</v>
      </c>
      <c r="L31" s="107" t="str">
        <v>PETfoam blokken worden  toegepast door ze op maat snijden en in lagen van 0,5 tot 1 meter dik op een geëgaliseerde ondergrond te plaatsen. De blokken worden in verspringend verband gestapeld, zodat ze samen een stabiel geheel vormen. Om opdrijving te voorkomen, kan rondom en onder de Armacell laag vaak drainagevoorzieningen aangebracht, en bovenop komt  dragende afdeklaag zoals zand of asfalt.</v>
      </c>
      <c r="M31" s="107" t="str">
        <v>Schuimbeton wordt ter plaatse geproduceerd en vervolgens in één keer gepompt naar de gewenste locatie. Hierdoor is geen tussenopslag op het werk nodig. Het vloeit makkelijk uit waardoor holle ruimtes volledig gevuld worden. Na het storten hardt het binnen 1 tot 2 dagen voldoende uit, waarna verdere constructie (zoals verharding of fundering) kan worden aangebracht.</v>
      </c>
      <c r="N31" s="107" t="str">
        <v>Schuimbeton wordt ter plaatse geproduceerd en vervolgens in één keer gepompt naar de gewenste locatie. Hierdoor is geen tussenopslag op het werk nodig. Het vloeit makkelijk uit waardoor holle ruimtes volledig gevuld worden. Na het storten hardt het binnen 1 tot 2 dagen voldoende uit, waarna verdere constructie (zoals verharding of fundering) kan worden aangebracht.</v>
      </c>
      <c r="O31" s="107" t="str">
        <v xml:space="preserve">Door de materiaal permanent onder de grondwaterspiegel aan te brengen, kan het niet vergaan. Hierop kan een funderingslaag worden aangebracht inclusief asfalt of bestrating. Omdat het materiaal zeer flexibel/buigzaam is, moet de opkomende verharding daar ook op zijn aangepast. </v>
      </c>
      <c r="P31" s="107" t="str">
        <v>Het productieproces van de blokken vraagt een significant langere tijd dan bijvoorbeeld EPS, ca + 500%;</v>
      </c>
      <c r="Q31" s="107" t="str">
        <v xml:space="preserve">Het doek wordt op een ondergrond gelegd dit wordt vast gemaakt met pinnen. Overlappende delen worden extra verdicht om menging tussen de grondlagen te voorkomen. Vervolgens wordt er een toplaag op geplaatst.
</v>
      </c>
      <c r="R31" s="107" t="str">
        <v xml:space="preserve">Het doek wordt op een ondergrond gelegd dit wordt vast gemaakt met pinnen. Overlappende delen worden extra verdicht om menging tussen de grondlagen te voorkomen. Vervolgens wordt er een toplaag op geplaatst.
</v>
      </c>
      <c r="S31" s="107" t="str">
        <v xml:space="preserve">Het geogrid wordt uitgerold over een (mogelijk verdichte)ondergrond en wordt vastgemaakt met pinnen.
Vervolgens wordt de bovenliggende grondlaag geplaatst en verdicht. Het grid stabiliseerd de grond door de belasting gelijkmatig te verdelen. </v>
      </c>
      <c r="T31" s="108" t="str">
        <v xml:space="preserve">De geocells worden geplaatst over een vlakke (veridichte) ondergrond. De cellen worden verankerd en gevuld met een grondsoort naar keuze. Belangrijk is dat de honinggraatstructuur goed is uitgevouwen, verankerd en gevuld. Zo wordt de bodem gestabiliseerd door de belasting te verdelen.
</v>
      </c>
    </row>
    <row r="32" spans="2:20" s="10" customFormat="1" ht="224" x14ac:dyDescent="0.2">
      <c r="B32" s="106" t="str">
        <v>Aandachtspunten 
nutspartijen</v>
      </c>
      <c r="C32" s="107" t="str">
        <v>Rekening houden met poreuze/zachte korrels waarbij verbrijzeling kan optreden. Om schade of verzakking rond leidingen te voorkomen, wordt aangeraden leidingen in een zandlaag te leggen of te omhullen met geotextiel. Directe puntbelasting op de leidingen moet worden vermeden.  Nutspartijen gebruiken als lichtophoogmateriaal regelmatig Flugsand. Het voordeel tov Bims is dat het minder grote brokken bevat. De GasUnie adviseert IJslandse Bims 2/8 voor de leidingen.</v>
      </c>
      <c r="D32" s="107" t="str">
        <v>Flugsand is fijn en loskorrelig, en vormt daardoor een prima bedding voor kabels en leidingen. Wel is er kans op uitspoelen bij openliggende sleuven; leidingen moeten daarom goed worden afgedekt met geotextiel. Vanwege de beperkte korrelsterkte is een zandlaag als omhulling aanbevolen om druk op leidingen gelijkmatig te verdelen.</v>
      </c>
      <c r="E32" s="107" t="str">
        <v>Bij leidingen in lavasteen is het belangrijk te zorgen voor een beschermende laag van zand of fijn materiaal, vooral om schade door puntbelasting of schurend contact met hoekige korrels te voorkomen. Geotextiel rondom de sleuf of leidingtracé is sterk aanbevolen.</v>
      </c>
      <c r="F32" s="107" t="str">
        <v>Kabels en leidingen mogen direct in Argexzand liggen. Argexzand is een van de weinige alternatieven ten opzichte van zand die beheerders toestaan. De ronde en grof gebroken materialen worden niet toegepast in K&amp;L stroken.</v>
      </c>
      <c r="G32" s="107" t="str">
        <v>Leidingen kunnen niet worden worden beschadigd. Hoewel schuimglas goed drainerend is en stabiel ligt na verdichting, kan een bedding van (argex)zand of geotextielomhulling worden toegepast om schade of beweging rondom kabels of kleinere leidingen te voorkomen. In het materiaal graven met een schep is moeizaam.</v>
      </c>
      <c r="H32" s="107" t="str">
        <v>Door de open celstructuur van dit type schuimglas kan vocht in de poriën komen. Hierdoor neemt het gewicht van het materiaal toe, wat de stabiliteit van de constructie kan beïnvloeden. Bij het ontwerp moet rekening gehouden worden met het grondwaterpeil en de mogelijke verzadiging van de cellen, waardoor de dichtheid en draagkracht kunnen variëren.</v>
      </c>
      <c r="I32" s="107" t="str">
        <v>Door de open cel(staaf)structuur van dit type schuimglas kan water in de porien treden. Hierdoor wordt het materiaal zwaarder, waardoor de evenwichtsconstructie mogelijk verstoord wordt. Bij het design dient rekening gehouden te worden met de waterspiegel en mogelijke intreding van water in de korrels, waardoor de dichtheid kan fluctueren.</v>
      </c>
      <c r="J32" s="107" t="str">
        <v>E-bodemas bevat hoekige, soms broze korrels met variabele milieukwaliteit. Alleen gecertificeerd ketelzand (categorie 1) mag worden gebruikt rond kabels en leidingen. Vanwege mogelijke uitloging of korrelvergruizing worden leidingen idealiter in een aparte sleuf gelegd met schoon zand als omhulsel. Zo wordt mechanische schade én vervuiling voorkomen, en blijft de leiding goed bereikbaar bij toekomstig onderhoud.</v>
      </c>
      <c r="K32" s="107" t="str">
        <v>Kabels en leidingen worden vooraf ingepland en eventueel in uitsparingen gelegd, omdat graven achteraf niet mogelijk is. Bij ontgraving en bemaling in de nabijheid van gestapelde EPS-blokken is gevaar voor toestroom van grondwater groot, waarbij verzakking ontstaat bij meevoeren van bodemmateriaal.</v>
      </c>
      <c r="L32" s="107" t="str">
        <v>Kabels en leidingen worden vooraf ingepland en eventueel in uitsparingen gelegd, omdat graven achteraf niet mogelijk is.</v>
      </c>
      <c r="M32" s="107" t="str">
        <v xml:space="preserve">Omdat schuimbeton een vaste massa vormt, moeten kabels en leidingen vooraf worden geplaatst, in een mantelbuis. Verhard schuimbeton is makkelijk te bewerken, waardoor sleuven achteraf ook gemaakt kunnen worden. </v>
      </c>
      <c r="N32" s="107" t="str">
        <v xml:space="preserve">Omdat schuimbeton een vaste massa vormt, moeten kabels en leidingen vooraf worden geplaatst, in een mantelbuis. Verhard schuimbeton is makkelijk te bewerken, waardoor sleuven achteraf ook gemaakt kunnen worden. </v>
      </c>
      <c r="O32" s="107" t="str">
        <v>Hierin kunnen geen kabels of leidingen worden aangebracht.</v>
      </c>
      <c r="P32" s="107" t="str">
        <v>Nog niet onderzocht.</v>
      </c>
      <c r="Q32" s="107" t="str">
        <v xml:space="preserve">Vooraf worden kabels en leidingen geplaatst.
Dit voorkomt dat het geotextiel beschadigd raakt. Mogelijk kan in het ontwerp worden meegenomen waar neden zitten zodat nutspartijen makelijk bij k&amp;l kunnen.
</v>
      </c>
      <c r="R32" s="107" t="str">
        <v xml:space="preserve">Vooraf worden kabels en leidingen geplaatst. Het doek is flexibel en kan makelijk worden opengesneden voor onderhoud aan k&amp;l wel moet er doek teruggeplaatst worden om mening van grondlagen te voorkomen
</v>
      </c>
      <c r="S32" s="107" t="str">
        <v xml:space="preserve">Vooraf worden k&amp;l gelegd. Het is mogelijk om de constructie te openen bij naden. Het grid kan niet open gesneden worden omdat het zo zijn stabiliserende werking verliest.
</v>
      </c>
      <c r="T32" s="108" t="str">
        <v>Geocells worden uitgevouwen en 
gevuld nadat kabels&amp;leidingen zijn aangelegd. Er kan een verwijderbare laag kunnen worden aangelegd om onderhoud mogelijk te maken.</v>
      </c>
    </row>
    <row r="33" spans="2:20" s="10" customFormat="1" ht="409.6" x14ac:dyDescent="0.2">
      <c r="B33" s="106" t="str">
        <v>Toepassing</v>
      </c>
      <c r="C33" s="107" t="str">
        <v xml:space="preserve">Bims worden vooral toegepast vanwege zijn lichte gewicht en waterdoorlatendheid. Het wordt als lichtophoogmateriaal zowel onder als boven de grondwaterspiegel gebruikt. 
- Lichte ophogingen: wegen en tereinen. Verlaagd belasting op ondergrond
- Waterberging: infiltratie regenwater en tijdelijke wateropslag.
</v>
      </c>
      <c r="D33" s="107" t="str">
        <v xml:space="preserve">Vulkanisch zand wordt in projecten toegepast vanwege de lichte structuur en goede waterdoorlatendheid.
- Lichte ophogingen: wegen en terreinen (bij slappe ondergrond).
- Waterinfiltratie: verbeterd de waterdoorlatendheid en waterafvoer.
</v>
      </c>
      <c r="E33" s="107" t="str">
        <v xml:space="preserve">Vulkanisch gesteente wordt toegepast vanwege de lichte en sterke structuur met een goede waterdoorlatendheid.
- Lichte ophogingen: wegen en terreinen (bij slappe ondergrond).
- Waterinfiltratie: verbeterd de waterdoorlatendheid en waterafvoer.
</v>
      </c>
      <c r="F33" s="107" t="str">
        <v>Geëxpandeerde kleikorrels, ook wel Argex genoemd, worden in projecten toegepast vanwege hun lichte gewicht en goede waterdoorlatendheid. 
- Lichte ophogingen: wegen en terreinen.
- Waterafvoer: verbeterd waterafvoer en waterinfiltratie in bodems.</v>
      </c>
      <c r="G33" s="107" t="str">
        <v>Schuimglas met gesloten celstructuur wordt toegepast vanwege het lichte gewicht, de drukvastheid en isolerende eigenschappen. Het materiaal is water- en vorstbestendig en neemt geen vocht op. Hierdoor is het geschikt  voor diverse constructieve en isolerende toepassingen.
-Lichte ophogingen van wegen en terreinen (bij slappe grond).</v>
      </c>
      <c r="H33" s="107" t="str">
        <v>Schuimglas met open celstructuur is licht van gewicht en geschikt voor toepassingen zowel boven als onder de grondwaterstand. Het materiaal kan vocht opnemen en heeft een lagere isolatiewaarde dan schuimglas met gesloten celstructuur maar heeft een goede drukvastheid en is water- en vorstbestendig.
- Lichte ophogingen: wegen en terreinen (slappe ondergrond)
- Waterafvoer: Deels waterdoorlatend.</v>
      </c>
      <c r="I33" s="107" t="str">
        <v>Schuimglas met open staafstructuur is licht van gewicht, poreus en goed waterdoorlatend. Het materiaal kan water opnemen en laat het snel weer wegstromen, waardoor het  geschikt is in toepassingen waar drainage en waterafvoer belangrijk zijn.
- Lichte ophogingen: wegen en terreinen (slappe ondergrond)
- Waterinfiltratie: verbeterd de waterafvoer en heeft een waterbergend vermogen.</v>
      </c>
      <c r="J33" s="107" t="str">
        <v>E-bodemas/ketelzand wordt toegepast vanwege de lichtgewicht eigenschappen en de goede verdichtbaarheid. Het materiaal is geschikt voor ophogingen en vulwerkzaamheden en kan bijdragen aan stabiliteit en drainage in diverse bouw- en infraprojecten.
- Lichte ophogingen: wegen en terreinen.
- Vulmateriaal: stabiliserende werking in de bodem en verminderd zettingen.
- Drainage: verbeterd de waterafvoer.</v>
      </c>
      <c r="K33" s="107" t="str">
        <v xml:space="preserve">Gebonden EPS-blokken zijn extreem licht en eenvoudig aan te brengen als ophoogmateriaal. Ondanks het lage gewicht hebben de blokken een goede sterkte en stijfheid, waardoor ze geschikt zijn om zettingen te beperken of te voorkomen. Om opdrijven te voorkomen, wordt altijd een beschermende laag zoals zandcement of beton aangebracht.
- Lichte ophoging: wegen en terreinen bij slappe ondergrond
- Zettingsbeperking: voorkomt of verminderd zakking van de ondergrond. 
</v>
      </c>
      <c r="L33" s="107" t="str">
        <v xml:space="preserve">PETfoam heeft een hoge druksterkte en is door de gesloten celstructuur waterbestendig. Hierdoor neemt het geen water op. Om opdrijven te voorkomen moet er een toplaag worden aangebracht.
- Lichte ophogingen: wegen, terreinen.
- Zettingsbeperking: voorkomt of verminderd zakking van de ondergrond.
</v>
      </c>
      <c r="M33" s="107" t="str">
        <v>Lichte ophoogmaterialen.
Wegenbouw:
- Lichtgewicht wegfundering
- Toplaag fundering (versterkt schuimbeton)
- In combinatie met schuimglas sterk en zeer licht
- Overgangsconstructies bij kunstwerken of transportleidingen
- Algemeen lichtgewicht fundering
- asfaltliften
- Trilling demper (Trilling Absorberend Schuimbeton)
- Kademuur constructies
- Dijkverbreding prefab elementen
- Vulmateriaal oude leidingen en holle ruimtes
Woningbouw:
- Opvulling kruipruimte
- Evenwichtsfundering
- Versterking bestaande fundering
- Isolatie vullaag
- Dakafschotlagen</v>
      </c>
      <c r="N33" s="107" t="str">
        <v>Sportbanen &amp; waterbergende (weg) funderingen
Wegenbouw:
- Lichtgewicht wegfundering
- Toplaag fundering (versterkt schuimbeton)
- In combinatie met schuimglas sterk en zeer licht
- Overgangsconstructies bij kunstwerken of transportleidingen
- Algemeen lichtgewicht fundering
- asfaltliften
- Trilling demper (Trilling Absorberend Schuimbeton)
- Kademuur constructies
- Dijkverbreding prefab elementen
- Vulmateriaal oude leidingen en holle ruimtes
Woningbouw:
- Opvulling kruipruimte
- Evenwichtsfundering
- Versterking bestaande fundering
- Isolatie vullaag
- Dakafschotlagen</v>
      </c>
      <c r="O33" s="107" t="str">
        <v>-</v>
      </c>
      <c r="P33" s="107" t="str">
        <v>-</v>
      </c>
      <c r="Q33" s="107" t="str">
        <v>Woven geotextiel is een sterk, geweven kunststof materiaal dat veel wordt toegepast in civiele projecten. Het biedt stabiliteit, scheidingsvermogen en versterking van de ondergrond, terwijl het waterdoorlatend blijft.
- Grondscheiding: voorkomt menging van verschillende grondlagen.
- Erosie bestrijding: beschermd oevers/taluds van uitspoeling.
- Drainage: waterdoorlatend maar houdt grond tegen.</v>
      </c>
      <c r="R33" s="107" t="str">
        <v>Non-woven geotextiel is een vezel kunststofmateriaal dat wordt toegepast voor filtratie, scheiding en drainage in civieltechnische projecten. Het materiaal is flexibel, waterdoorlatend en biedt bescherming tegen verstopping van afwateringslagen.
- Grondscheiding: voorkomt menging van verschillende grondlagen.
- Erosie bestrijding: beschermd oevers/taluds van uitspoeling.
- Drainage: waterdoorlatend maar houdt grond tegen.</v>
      </c>
      <c r="S33" s="107" t="str">
        <v>Geogrid is een stevig en rastervormig kunststofmateriaal dat wordt toegepast om de stabiliteit en draagkracht van grondlagen te verbeteren. Het verdeelt belastingen en vermindert zettingen, waardoor het geschikt is voor wegen, ophogingen en taluds.
- Versterking ophogingen: voorkomt zettingen in ophogingen en taluds.
- Grondscheiding: beperkte mengen van verschillende grondlagen.</v>
      </c>
      <c r="T33" s="108" t="str">
        <v xml:space="preserve">Geocellwordt gebruikt om grondlagen te stabiliseren en verdichtingen te verbeteren. Het materiaal houdt het grondmateriaal op zijn plek, verdeelt belastingen gelijkmatig en beperkt erosie, waardoor het geschikt is voor ophogingen, taluds en draagkrachtverhoging.
- Versterking ophogingen: houdt grond op zijn plaats en beperkt zettingen.
- Erosie bestrijding: voorkomt uitspoeling en erosie bij hellingen. </v>
      </c>
    </row>
    <row r="34" spans="2:20" s="10" customFormat="1" ht="20" x14ac:dyDescent="0.2">
      <c r="B34" s="106" t="str">
        <v>Onderhouds frequentie</v>
      </c>
      <c r="C34" s="107" t="str">
        <v>Minimaal</v>
      </c>
      <c r="D34" s="107" t="str">
        <v>Minimaal</v>
      </c>
      <c r="E34" s="107" t="str">
        <v>Minimaal</v>
      </c>
      <c r="F34" s="107" t="str">
        <v>Minimaal</v>
      </c>
      <c r="G34" s="107" t="str">
        <v>Minimaal</v>
      </c>
      <c r="H34" s="107" t="str">
        <v>Minimaal</v>
      </c>
      <c r="I34" s="107" t="str">
        <v>Minimaal</v>
      </c>
      <c r="J34" s="107" t="str">
        <v>Minimaal</v>
      </c>
      <c r="K34" s="107" t="str">
        <v>Minimaal</v>
      </c>
      <c r="L34" s="107" t="str">
        <v>Minimaal</v>
      </c>
      <c r="M34" s="107" t="str">
        <v>Minimaal</v>
      </c>
      <c r="N34" s="107" t="str">
        <v>Minimaal</v>
      </c>
      <c r="O34" s="107" t="str">
        <v>In theorie geen onderhoud.</v>
      </c>
      <c r="P34" s="107" t="str">
        <v>-</v>
      </c>
      <c r="Q34" s="107" t="str">
        <v>Minimaal</v>
      </c>
      <c r="R34" s="107" t="str">
        <v>Minimaal</v>
      </c>
      <c r="S34" s="107" t="str">
        <v>Minimaal</v>
      </c>
      <c r="T34" s="108" t="str">
        <v>Minimaal</v>
      </c>
    </row>
    <row r="35" spans="2:20" s="10" customFormat="1" ht="256" x14ac:dyDescent="0.2">
      <c r="B35" s="106" t="str">
        <v xml:space="preserve">Aandachtspunten </v>
      </c>
      <c r="C35" s="107" t="str">
        <v>Kans op inklinken bij onvoldoende verdichting  en kan op vergruizen bij overbelasting. Optie is om het materiaal af te dekken met geotextiel om vervuiling te voorkomen. 
Als de ondergrond een zuurgraad heeft van pH=4 of lager treedt er op de lange termijn verwering op.</v>
      </c>
      <c r="D35" s="107" t="str">
        <v>Kans op inklinken bij onvoldoende verdichting  en kan op vergruizen bij overbelasting. Optie is om het materiaal af te dekken met geotextiel om
vervuiling te voorkomen. 
Als de ondergrond een zuurgraad heeft van pH=4 of lager treedt er op de lange termijn verwering op</v>
      </c>
      <c r="E35" s="107" t="str">
        <v>Kans op inklinken bij onvoldoende verdichting. Kan bij overbelasting vergruizen. Als de ondergrond een zuurgraad heeft van pH=4 of lager kan lavasteen oppervlakking aangetast raken, maar weinig volumeverlies.</v>
      </c>
      <c r="F35" s="107" t="str">
        <v>Zorg voor optimale verdichting zonder het materiaal al teveel te verbrijzelen. Zorg bij de verwerking van Argexzand dat materiaal (aard)vochtig is. Testmethoden aangaande  verdichting, afschuifsterkte, stijfheid, e.d. altijd spiegelen aan NEN15732.
Een ondergrond met zuurgraad van pH=4 of lager heeft weinig effect op materiaal.</v>
      </c>
      <c r="G35" s="107" t="str">
        <v>Kans op inklinken bij onvoldoende verdichting. Kan bij overbelasting vergruizen. Inpakken met geotextiel om
vervuiling te voorkomen. Door toepassing van 3D funderingswapening kan draagkracht fors worden vergroot. Kan niet direct overheen worden gereden. Zeer zuurbestendig materiaal, kan op ondergrond met lage pH aangebracht worden.</v>
      </c>
      <c r="H35" s="107" t="str">
        <v>Kans op inklinken bij onvoldoende verdichting. Kan bij overbelasting vergruizen. Inpakken met geotextiel om vervuiling te voorkomen. Door toepassing van 3D funderingswapening kan draagkracht fors worden vergroot. Kan niet direct overheen worden gereden. Door opname van vocht kan het schuimglas zwaarder worden, waarmee rekening moet worden gehouden bij het ontwerp. In ondergrond met lage pH-waarde gemiddelde bestendigheid, aantasing is waarschijnlijk merkbaar bij pH&lt;4 binnen een periode van maanden tot jaren.</v>
      </c>
      <c r="I35" s="107" t="str">
        <v>Risico op verzakking wanneer de waterabsorptie niet meegenomen wordt in het ontwerp. Het materiaal kan significant zwaarder worden, waardoor de laag kan verzakken in zettingsgevoelig gebied. Installatie in grondwater-gebieden en waterhoudende lagen beperkt toegestaan voor LFV (isolatiemateriaal) versie. In ondergrond met lage pH-waarde gemiddelde bestendigheid, aantasing is waarschijnlijk merkbaar bij pH&lt;4 binnen een periode van maanden tot jaren.</v>
      </c>
      <c r="J35" s="107" t="str">
        <v>Risico op uitloging van zware metalen bij niet-afgedekt of niet-gecertificeerd materiaal. Controle op milieueisen is belangrijk. Bij open toepassingen kan het materiaal vergruizen of dichtslibben.
Als de ondergrond een zuurgraad heeft van pH=4 of lager treedt er op de lange termijn verwering op.</v>
      </c>
      <c r="K35" s="107" t="str">
        <v>EPS is gevoelig voor UV-straling en oplosmiddelen (zoals olie, benzine). De blokken moeten daarom altijd volledig worden afgedekt met een beschermende laag . Aandacht voor drainage om opdrijven bij hoge grondwaterstanden te voorkomen. Zuurbestendig materiaal, kan op ondergrond met  pH = 4 aangebracht worden.</v>
      </c>
      <c r="L35" s="107" t="str">
        <v>Oplosmiddelbestendig; resistent tegen zuren, zouten en brandstoffen. Aandacht voor drainage om opdrijven bij hoge grondwaterstanden te voorkomen. Zuurbestendig materiaal, kan op ondergrond met  pH = 4 aangebracht worden.</v>
      </c>
      <c r="M35" s="107" t="str">
        <v>Het materiaal is drukvast. Buigtreksterkte en vermoeiing maar bros, dus gevoeliger voor scheuren bij ongelijkmatige zetting van de ondergrond. Aandacht voor krimp bij droging en zorgvuldige aanbrenging is belangrijk voor blijvende stabiliteit.  Ook kan het gevoelig zijn voor opdrijfgevaar bij lage dichtheden. Is gevoeli voor zure ondergrond: sterkteverlies bij pH&lt;6 en sterke degradatie bij pH&lt;4.</v>
      </c>
      <c r="N35" s="107" t="str">
        <v>Het materiaal is drukvast, maar bros, dus gevoeliger voor scheuren bij ongelijkmatige zetting van de ondergrond. Aandacht voor krimp bij droging en zorgvuldige aanbrenging is belangrijk voor blijvende stabiliteit.  Ook kan het gevoelig zijn voor opdrijfgevaar bij lage dichtheden. Is gevoeli voor zure ondergrond: sterkteverlies bij pH&lt;6 en sterke degradatie bij pH&lt;4.</v>
      </c>
      <c r="O35" s="107" t="str">
        <v>Kwetsbaar voor zwaar verkeer. Kan alleen worden toegepast als ophoogmateriaal voor doodlopende of kleine wegen met weinig belasting, maximaal een bakwagen van 10 ton. Voor wegen met veel belasting is dit materiaal een groot risico.</v>
      </c>
      <c r="P35" s="107" t="str">
        <v>Levensduur onder zware omstandigheden (bv. permanent onder water) is nog niet volledig bekend.</v>
      </c>
      <c r="Q35" s="107" t="str">
        <v>Geweven geotextiel kan beschadigd raken door zware belasting, scherpe voorwerpen tijdens aanleg of onderhoud, langdurige blootstelling aan UV-straling, chemische stoffen in de bodem of wortelgroei. Om schade te voorkomen is het belangrijk het doek goed te verankeren.</v>
      </c>
      <c r="R35" s="107" t="str">
        <v xml:space="preserve">Non-woven geotextiel is gevoelig voor samendrukking door zware voertuigen of materialen, scheuren door scherpe objecten, degradatie door UV-straling en verstopping door ophoping van fijn materiaal of chemicaliën. Correcte installatie, bescherming tijdens werkzaamheden en periodieke controle helpen de doorlatendheid te behouden.
</v>
      </c>
      <c r="S35" s="107" t="str">
        <v xml:space="preserve">2D geogrids kunnen vervormen of breken als ze te veel spanning krijgen, blootstaan aan puntbelasting van zware machines, langdurig UV-licht of bodemerosie. Een juiste installatie, juiste spanning en voldoende bedekking van het materiaal zijn essentieel om de mechanische prestaties te behouden.
</v>
      </c>
      <c r="T35" s="108" t="str">
        <v xml:space="preserve">3D geocells zijn kwetsbaar voor verkeerd vullen, te zware belasting, UV-degradatie en wortelgroei die de structuur kan vervormen of openscheuren. Het is belangrijk de cellen goed uit te vouwen, gelijkmatig te vullen en verankering zorgvuldig uit te voeren om een stabiele en duurzame constructie te waarborgen.
</v>
      </c>
    </row>
    <row r="36" spans="2:20" s="10" customFormat="1" ht="20" x14ac:dyDescent="0.2">
      <c r="B36" s="106" t="str">
        <v>PH-waarde</v>
      </c>
      <c r="C36" s="107" t="str">
        <v>Neutraal</v>
      </c>
      <c r="D36" s="107" t="str">
        <v>Neutraal</v>
      </c>
      <c r="E36" s="107" t="str">
        <v>Neutraal</v>
      </c>
      <c r="F36" s="107" t="str">
        <v>Neutraal</v>
      </c>
      <c r="G36" s="107" t="str">
        <v>Neutraal</v>
      </c>
      <c r="H36" s="107" t="str">
        <v>Neutraal</v>
      </c>
      <c r="I36" s="107" t="str">
        <v>Neutraal</v>
      </c>
      <c r="J36" s="107">
        <v>8.5</v>
      </c>
      <c r="K36" s="107" t="str">
        <v>Neutraal</v>
      </c>
      <c r="L36" s="107" t="str">
        <v>Neutraal</v>
      </c>
      <c r="M36" s="107" t="str">
        <v>&gt;9</v>
      </c>
      <c r="N36" s="107" t="str">
        <v>&gt;9</v>
      </c>
      <c r="O36" s="107" t="str">
        <v>Natuurproduct</v>
      </c>
      <c r="P36" s="107" t="str">
        <v>Natuurproduct</v>
      </c>
      <c r="Q36" s="107" t="str">
        <v>-</v>
      </c>
      <c r="R36" s="107" t="str">
        <v>-</v>
      </c>
      <c r="S36" s="107" t="str">
        <v>-</v>
      </c>
      <c r="T36" s="108" t="str">
        <v>-</v>
      </c>
    </row>
    <row r="37" spans="2:20" s="10" customFormat="1" ht="20" x14ac:dyDescent="0.2">
      <c r="B37" s="106" t="str">
        <v>Inert</v>
      </c>
      <c r="C37" s="107" t="str">
        <v>ja</v>
      </c>
      <c r="D37" s="107" t="str">
        <v>ja</v>
      </c>
      <c r="E37" s="107" t="str">
        <v>ja</v>
      </c>
      <c r="F37" s="107" t="str">
        <v>Ja</v>
      </c>
      <c r="G37" s="107" t="str">
        <v>Ja</v>
      </c>
      <c r="H37" s="107" t="str">
        <v>Ja</v>
      </c>
      <c r="I37" s="107" t="str">
        <v>Waarschijnlijk</v>
      </c>
      <c r="J37" s="107" t="str">
        <v>In principe wel</v>
      </c>
      <c r="K37" s="107" t="str">
        <v>Ja</v>
      </c>
      <c r="L37" s="107" t="str">
        <v>Ja</v>
      </c>
      <c r="M37" s="107" t="str">
        <v>Ja</v>
      </c>
      <c r="N37" s="107" t="str">
        <v>Ja</v>
      </c>
      <c r="O37" s="107" t="str">
        <v>Natuurproduct</v>
      </c>
      <c r="P37" s="107" t="str">
        <v>Natuurproduct</v>
      </c>
      <c r="Q37" s="107" t="str">
        <v>-</v>
      </c>
      <c r="R37" s="107" t="str">
        <v>-</v>
      </c>
      <c r="S37" s="107" t="str">
        <v>-</v>
      </c>
      <c r="T37" s="108" t="str">
        <v>-</v>
      </c>
    </row>
    <row r="38" spans="2:20" s="10" customFormat="1" ht="160" x14ac:dyDescent="0.2">
      <c r="B38" s="106" t="str">
        <v>Productie</v>
      </c>
      <c r="C38" s="107" t="str">
        <v>Natuurlijk gewonnen uit vulkanische afzettingen. Na winning wordt het (gewassen en) gezeefd.</v>
      </c>
      <c r="D38" s="107" t="str">
        <v>Natuurlijk gewonnen uit vulkanische afzettingen. Na winning wordt het gezeefd.</v>
      </c>
      <c r="E38" s="107" t="str">
        <v>Natuurlijk gewonnen uit vulkanisch gesteente. Na winning wordt het gezeefd.</v>
      </c>
      <c r="F38" s="107" t="str">
        <v>In de fabriek wordt klei vermalen tot staafjes en verhit tot 1100 °C. Na afkoeling worden de korrels gezeefd &amp; gebroken op maat. Van 1 ton klei word circa 3-4m³ Argex geproduceerd.</v>
      </c>
      <c r="G38" s="107" t="str">
        <v>In de fabriek wordt het restmateriaal uit de productie van schuimglasplaten o.b.v. gerecycled glas opnieuw vermalen tot poeder en gedoseerd op een loopband verhit tot 800°C. Het glas expandeert door gasvorming (opschuiming) en breekt bij afkoeling (schrikken door koud water) in hoekige korrels. Het materiaal wordt niet gezeefd.</v>
      </c>
      <c r="H38" s="107" t="str">
        <v>In de fabriek wordt gerecycled glas vermalen tot poeder en verhit tot 800°C. Het glas expandeert door gasvorming en breekt bij afkoeling in hoekige korrels. Hierna wordt het gezeefd.</v>
      </c>
      <c r="I38" s="107" t="str">
        <v>In de fabriek wordt gerecycled glas vermalen tot poeder en verhit tot 900°C. Het glas expandeert door gasvorming en breekt bij afkoeling in hoekige korrels. Hierna wordt het gezeefd.</v>
      </c>
      <c r="J38" s="107" t="str">
        <v>Restproduct van afvalverbranding of kolencentrales. Het is het grove deel dat achterblijft op de bodem van de oven. Hierna wordt het gespoeld en gezeefd.</v>
      </c>
      <c r="K38" s="107" t="str">
        <v>Worden geproduceerd uit aardolie-gebaseerde polystyreenkorrels, die worden verhit met stoom zodat ze uitzetten tot 50x hun oorspronkelijke volume. De geëxpandeerde korrels worden in een mal geperst tot grote blokken (bijv. 2x1x0,5 m), die vervolgens worden gesneden op maat.</v>
      </c>
      <c r="L38" s="107" t="str">
        <v>Uit 100 % gerecycled PET flessen; geproduceerd met Armacell’s gepatenteerde proces technologie.</v>
      </c>
      <c r="M38" s="107" t="str">
        <v>Wordt ter plaatse geproduceerd door een mengsel van cement, zand, water en een schuimmiddel te combineren. Het schuimmiddel zorgt voor luchtbelvorming, waardoor een lichte, vloeibare massa ontstaat. Na het storten hardt het uit tot een vaste, poreuze betonstructuur.</v>
      </c>
      <c r="N38" s="107" t="str">
        <v>Wordt ter plaatse geproduceerd door een mengsel van cement, zand, water en een schuimmiddel te combineren. Het schuimmiddel zorgt voor luchtbelvorming, waardoor een lichte, vloeibare massa ontstaat. Na het storten hardt het uit tot een vaste, poreuze betonstructuur.</v>
      </c>
      <c r="O38" s="107" t="str">
        <v>Wilgentenen/wiepen verkregen uit het snoeien/knotten van wilgen.</v>
      </c>
      <c r="P38" s="107" t="str">
        <v>De productie vraagt op zich weinig energie, de meeste energie (en Co2/ emissies) zit in ondersteunende processen zoals transport en machinerieën (o.a. mengmachines).</v>
      </c>
      <c r="Q38" s="107" t="str">
        <v>Woven geotextiel wordt geproduceerd uit kunstoffen zoals polypropyleen (PP) of polyester (PET). Dit wordt verhit tot ze smelten en uitgerekt tot dunne draden. De draden worden in elkaar geweven tot een stevif waterdoorlatend doek. De CO2 uitstoot kan worden verminderd door gerecycled materiaal.</v>
      </c>
      <c r="R38" s="107" t="str">
        <v xml:space="preserve">Non-woven geotextiel wordt geproduceerd uit kunststoffen zoals polypropyleen (PP) of polyester (PET). Dit wordt verhit tot ze smelten en wordt gevormd tot fijne vezels. I.p.v. te weven worden de vezels met warmte, druk of lijm aan elkaar bevestigd tot een stevig doek. </v>
      </c>
      <c r="S38" s="107" t="str">
        <v xml:space="preserve">Een 2D Geogrid wordt gemaakt van kunststoffen. Deze worden verhit, uitgerekt en geperforeerd tot een plat rooster met openingen die zorgen voor een sterke verbinding met de bodem. 
</v>
      </c>
      <c r="T38" s="108" t="str">
        <v xml:space="preserve">Een 3D Geocell wordt gemaakt uit kunststoffen. Deze kunstoffen worden in stroken met ultrasone lassen aan elkaar bevestigd tot een honinggraatstructuur. 
</v>
      </c>
    </row>
    <row r="39" spans="2:20" s="10" customFormat="1" ht="32" x14ac:dyDescent="0.2">
      <c r="B39" s="106" t="str">
        <v>Vervoer</v>
      </c>
      <c r="C39" s="107" t="str">
        <v>Per vrachtwagen of 
binnenvaartschip</v>
      </c>
      <c r="D39" s="107" t="str">
        <v>Per vrachtwagen of 
binnenvaartschip</v>
      </c>
      <c r="E39" s="107" t="str">
        <v>Per vrachtwagen of 
binnenvaartschip</v>
      </c>
      <c r="F39" s="107" t="str">
        <v>Per vrachtwagen, silowagen of per schip</v>
      </c>
      <c r="G39" s="107" t="str">
        <v>Per vrachtwagen</v>
      </c>
      <c r="H39" s="107" t="str">
        <v>Per vrachtwagen of schip</v>
      </c>
      <c r="I39" s="107" t="str">
        <v>Per vrachtwagen of schip</v>
      </c>
      <c r="J39" s="107" t="str">
        <v>Per vrachtwagen of schip</v>
      </c>
      <c r="K39" s="107" t="str">
        <v>Per vrachtwagen</v>
      </c>
      <c r="L39" s="107" t="str">
        <v>-</v>
      </c>
      <c r="M39" s="107" t="str">
        <v xml:space="preserve">Per cementwagen </v>
      </c>
      <c r="N39" s="107" t="str">
        <v xml:space="preserve">Per cementwagen </v>
      </c>
      <c r="O39" s="107" t="str">
        <v>Lokaal vervoer met vrachtwagen</v>
      </c>
      <c r="P39" s="107" t="str">
        <v>Lokaal vervoer met vrachtwagen</v>
      </c>
      <c r="Q39" s="107" t="str">
        <v>Vrachtwagen</v>
      </c>
      <c r="R39" s="107" t="str">
        <v>Vrachtwagen</v>
      </c>
      <c r="S39" s="107" t="str">
        <v>Vrachtwagen</v>
      </c>
      <c r="T39" s="108" t="str">
        <v>Vrachtwagen</v>
      </c>
    </row>
    <row r="40" spans="2:20" s="10" customFormat="1" ht="40" x14ac:dyDescent="0.2">
      <c r="B40" s="106" t="str">
        <v>Technische levensduur (door fabrikant vermeld) (jaar)</v>
      </c>
      <c r="C40" s="107" t="str">
        <v>-</v>
      </c>
      <c r="D40" s="107" t="str">
        <v>-</v>
      </c>
      <c r="E40" s="107" t="str">
        <v>-</v>
      </c>
      <c r="F40" s="107" t="str">
        <v>-</v>
      </c>
      <c r="G40" s="107" t="str">
        <v>-</v>
      </c>
      <c r="H40" s="107" t="str">
        <v>-</v>
      </c>
      <c r="I40" s="107" t="str">
        <v>-</v>
      </c>
      <c r="J40" s="107" t="str">
        <v>-</v>
      </c>
      <c r="K40" s="107" t="str">
        <v>-</v>
      </c>
      <c r="L40" s="107" t="str">
        <v>-</v>
      </c>
      <c r="M40" s="107" t="str">
        <v>-</v>
      </c>
      <c r="N40" s="107" t="str">
        <v>-</v>
      </c>
      <c r="O40" s="107" t="str">
        <v>-</v>
      </c>
      <c r="P40" s="107" t="str">
        <v>-</v>
      </c>
      <c r="Q40" s="107" t="str">
        <v>-</v>
      </c>
      <c r="R40" s="107" t="str">
        <v>-</v>
      </c>
      <c r="S40" s="107" t="str">
        <v>-</v>
      </c>
      <c r="T40" s="108" t="str">
        <v>-</v>
      </c>
    </row>
    <row r="41" spans="2:20" s="10" customFormat="1" ht="20" x14ac:dyDescent="0.2">
      <c r="B41" s="106" t="str">
        <v>Beoordelingsrichtlijn </v>
      </c>
      <c r="C41" s="107">
        <v>9317</v>
      </c>
      <c r="D41" s="107">
        <v>9317</v>
      </c>
      <c r="E41" s="107">
        <v>9317</v>
      </c>
      <c r="F41" s="107">
        <v>9315</v>
      </c>
      <c r="G41" s="107">
        <v>9331</v>
      </c>
      <c r="H41" s="107">
        <v>9331</v>
      </c>
      <c r="I41" s="107">
        <v>9331</v>
      </c>
      <c r="J41" s="107">
        <v>9302</v>
      </c>
      <c r="K41" s="107" t="str">
        <v>-</v>
      </c>
      <c r="L41" s="107" t="str">
        <v>-</v>
      </c>
      <c r="M41" s="107" t="str">
        <v>CUR-aanbeveling 59; 2023</v>
      </c>
      <c r="N41" s="107" t="str">
        <v>CUR-aanbeveling 59; 2023</v>
      </c>
      <c r="O41" s="107" t="str">
        <v>-</v>
      </c>
      <c r="P41" s="107" t="str">
        <v>-</v>
      </c>
      <c r="Q41" s="107" t="str">
        <v>-</v>
      </c>
      <c r="R41" s="107" t="str">
        <v>-</v>
      </c>
      <c r="S41" s="107" t="str">
        <v>-</v>
      </c>
      <c r="T41" s="108" t="str">
        <v>-</v>
      </c>
    </row>
    <row r="42" spans="2:20" s="10" customFormat="1" ht="20" x14ac:dyDescent="0.2">
      <c r="B42" s="106" t="str">
        <v>Normering</v>
      </c>
      <c r="C42" s="107" t="str">
        <v>13055-1</v>
      </c>
      <c r="D42" s="107" t="str">
        <v>13055-1</v>
      </c>
      <c r="E42" s="107" t="str">
        <v>13055-1</v>
      </c>
      <c r="F42" s="107" t="str">
        <v>15732,14063-1, 13055</v>
      </c>
      <c r="G42" s="107" t="str">
        <v>13055, 13242</v>
      </c>
      <c r="H42" s="107" t="str">
        <v>13055, 13242</v>
      </c>
      <c r="I42" s="107" t="str">
        <v>13055, 13242</v>
      </c>
      <c r="J42" s="107">
        <v>13055</v>
      </c>
      <c r="K42" s="107" t="str">
        <v>13163, 13172</v>
      </c>
      <c r="L42" s="107" t="str">
        <v>1602, 15804</v>
      </c>
      <c r="M42" s="107" t="str">
        <v>-</v>
      </c>
      <c r="N42" s="107" t="str">
        <v>-</v>
      </c>
      <c r="O42" s="107" t="str">
        <v>-</v>
      </c>
      <c r="P42" s="107" t="str">
        <v>-</v>
      </c>
      <c r="Q42" s="107" t="str">
        <v>13249 – 13256</v>
      </c>
      <c r="R42" s="107" t="str">
        <v>13249 – 13256</v>
      </c>
      <c r="S42" s="107" t="str">
        <v>-</v>
      </c>
      <c r="T42" s="108" t="str">
        <v>-</v>
      </c>
    </row>
    <row r="43" spans="2:20" s="10" customFormat="1" ht="20" x14ac:dyDescent="0.2">
      <c r="B43" s="106" t="str">
        <v>Certificering</v>
      </c>
      <c r="C43" s="107" t="str">
        <v>-</v>
      </c>
      <c r="D43" s="107" t="str">
        <v>-</v>
      </c>
      <c r="E43" s="107" t="str">
        <v>-</v>
      </c>
      <c r="F43" s="107" t="str">
        <v>NL-BSB</v>
      </c>
      <c r="G43" s="107" t="str">
        <v>NL-BSB</v>
      </c>
      <c r="H43" s="107" t="str">
        <v>NL-BSB *</v>
      </c>
      <c r="I43" s="107" t="str">
        <v>NL-BSB</v>
      </c>
      <c r="J43" s="107" t="str">
        <v>-</v>
      </c>
      <c r="K43" s="107" t="str">
        <v>-</v>
      </c>
      <c r="L43" s="107" t="str">
        <v>-</v>
      </c>
      <c r="M43" s="107" t="str">
        <v>-</v>
      </c>
      <c r="N43" s="107" t="str">
        <v>-</v>
      </c>
      <c r="O43" s="107" t="str">
        <v>-</v>
      </c>
      <c r="P43" s="107" t="str">
        <v>-</v>
      </c>
      <c r="Q43" s="107" t="str">
        <v>-</v>
      </c>
      <c r="R43" s="107" t="str">
        <v>-</v>
      </c>
      <c r="S43" s="107" t="str">
        <v>-</v>
      </c>
      <c r="T43" s="108" t="str">
        <v>-</v>
      </c>
    </row>
    <row r="44" spans="2:20" s="10" customFormat="1" ht="20" x14ac:dyDescent="0.2">
      <c r="B44" s="106" t="str">
        <v>Categorie NMD</v>
      </c>
      <c r="C44" s="107">
        <v>3</v>
      </c>
      <c r="D44" s="107">
        <v>3</v>
      </c>
      <c r="E44" s="107" t="str">
        <v>-</v>
      </c>
      <c r="F44" s="107">
        <v>1</v>
      </c>
      <c r="G44" s="107">
        <v>0</v>
      </c>
      <c r="H44" s="107" t="str">
        <v>-</v>
      </c>
      <c r="I44" s="107">
        <v>3</v>
      </c>
      <c r="J44" s="107">
        <v>3</v>
      </c>
      <c r="K44" s="107">
        <v>3</v>
      </c>
      <c r="L44" s="107" t="str">
        <v>-</v>
      </c>
      <c r="M44" s="107">
        <v>3</v>
      </c>
      <c r="N44" s="107">
        <v>3</v>
      </c>
      <c r="O44" s="107" t="str">
        <v>-</v>
      </c>
      <c r="P44" s="107" t="str">
        <v>-</v>
      </c>
      <c r="Q44" s="107" t="str">
        <v>-</v>
      </c>
      <c r="R44" s="107" t="str">
        <v>-</v>
      </c>
      <c r="S44" s="107" t="str">
        <v>-</v>
      </c>
      <c r="T44" s="108" t="str">
        <v>-</v>
      </c>
    </row>
    <row r="45" spans="2:20" s="10" customFormat="1" ht="20" x14ac:dyDescent="0.2">
      <c r="B45" s="106" t="str">
        <v xml:space="preserve">Levensduur (voor MKI) (jaar) </v>
      </c>
      <c r="C45" s="107">
        <v>999</v>
      </c>
      <c r="D45" s="107">
        <v>999</v>
      </c>
      <c r="E45" s="107" t="str">
        <v>-</v>
      </c>
      <c r="F45" s="107">
        <v>100</v>
      </c>
      <c r="G45" s="107">
        <v>0</v>
      </c>
      <c r="H45" s="107" t="str">
        <v>-</v>
      </c>
      <c r="I45" s="107" t="str">
        <v>-</v>
      </c>
      <c r="J45" s="107">
        <v>999</v>
      </c>
      <c r="K45" s="107">
        <v>999</v>
      </c>
      <c r="L45" s="107" t="str">
        <v>-</v>
      </c>
      <c r="M45" s="107">
        <v>100</v>
      </c>
      <c r="N45" s="107">
        <v>100</v>
      </c>
      <c r="O45" s="107" t="str">
        <v>-</v>
      </c>
      <c r="P45" s="107" t="str">
        <v>-</v>
      </c>
      <c r="Q45" s="107">
        <v>999</v>
      </c>
      <c r="R45" s="107">
        <v>999</v>
      </c>
      <c r="S45" s="107" t="str">
        <v>-</v>
      </c>
      <c r="T45" s="108" t="str">
        <v>-</v>
      </c>
    </row>
    <row r="46" spans="2:20" s="10" customFormat="1" ht="60" x14ac:dyDescent="0.2">
      <c r="B46" s="106" t="str">
        <v>MKI waarde dataset A1 (€/m2)
Nationale Milieudatabase = NMDB</v>
      </c>
      <c r="C46" s="107" t="str">
        <v>NMDB: €8.5</v>
      </c>
      <c r="D46" s="107" t="str">
        <v>NMDB: €5.1</v>
      </c>
      <c r="E46" s="107" t="str">
        <v>-</v>
      </c>
      <c r="F46" s="107" t="str">
        <v>NMDB: €1,94 (€ 2,63 voor 0/4)</v>
      </c>
      <c r="G46" s="107" t="str">
        <v>-</v>
      </c>
      <c r="H46" s="107" t="str">
        <v>-</v>
      </c>
      <c r="I46" s="107" t="str">
        <v>-</v>
      </c>
      <c r="J46" s="107" t="str">
        <v>NMDB: €1.45</v>
      </c>
      <c r="K46" s="107" t="str">
        <v>NMDB: €8.82</v>
      </c>
      <c r="L46" s="107" t="str">
        <v>-</v>
      </c>
      <c r="M46" s="107" t="str">
        <v>dichtheid 500 kg/m3: MKI van €8.85/m3
NMDB: €20.5/m3</v>
      </c>
      <c r="N46" s="107" t="str">
        <v>NMDB: €20.5</v>
      </c>
      <c r="O46" s="107" t="str">
        <v>-</v>
      </c>
      <c r="P46" s="107" t="str">
        <v>-</v>
      </c>
      <c r="Q46" s="107" t="str">
        <v>NMDB: €0.5</v>
      </c>
      <c r="R46" s="107" t="str">
        <v>NMDB: €0.5</v>
      </c>
      <c r="S46" s="107" t="str">
        <v>-</v>
      </c>
      <c r="T46" s="108" t="str">
        <v>-</v>
      </c>
    </row>
    <row r="47" spans="2:20" s="10" customFormat="1" ht="60" x14ac:dyDescent="0.2">
      <c r="B47" s="106" t="str">
        <v>MKI waarde dataset A2 (€/m2)
Nationale Milieudatabase = NMDB</v>
      </c>
      <c r="C47" s="107" t="str">
        <v>NMDB: €8.8</v>
      </c>
      <c r="D47" s="107" t="str">
        <v>NMDB: €9.2</v>
      </c>
      <c r="E47" s="107" t="str">
        <v>-</v>
      </c>
      <c r="F47" s="107" t="str">
        <v>NMDB: €3,43 (€ 4,62 voor 0/4)</v>
      </c>
      <c r="G47" s="107">
        <v>0</v>
      </c>
      <c r="H47" s="107" t="str">
        <v>-</v>
      </c>
      <c r="I47" s="107" t="str">
        <v>-</v>
      </c>
      <c r="J47" s="107" t="str">
        <v>NMDB: €2.7</v>
      </c>
      <c r="K47" s="107" t="str">
        <v>NMDB: €15.341</v>
      </c>
      <c r="L47" s="107" t="str">
        <v>-</v>
      </c>
      <c r="M47" s="107" t="str">
        <v>NMDB: €37.5</v>
      </c>
      <c r="N47" s="107" t="str">
        <v>NMDB: €37.5</v>
      </c>
      <c r="O47" s="107" t="str">
        <v>-</v>
      </c>
      <c r="P47" s="107" t="str">
        <v>-</v>
      </c>
      <c r="Q47" s="107" t="str">
        <v>NMDB: €0.9</v>
      </c>
      <c r="R47" s="107" t="str">
        <v>NMDB: €0.9</v>
      </c>
      <c r="S47" s="107" t="str">
        <v>-</v>
      </c>
      <c r="T47" s="108" t="str">
        <v>-</v>
      </c>
    </row>
    <row r="48" spans="2:20" s="10" customFormat="1" ht="20" x14ac:dyDescent="0.2">
      <c r="B48" s="106" t="str">
        <v>Eenheid prijs</v>
      </c>
      <c r="C48" s="107" t="str">
        <v>m3</v>
      </c>
      <c r="D48" s="107" t="str">
        <v>m3</v>
      </c>
      <c r="E48" s="107" t="str">
        <v>-</v>
      </c>
      <c r="F48" s="107" t="str">
        <v>m3</v>
      </c>
      <c r="G48" s="107">
        <v>0</v>
      </c>
      <c r="H48" s="107" t="str">
        <v>-</v>
      </c>
      <c r="I48" s="107" t="str">
        <v>-</v>
      </c>
      <c r="J48" s="107" t="str">
        <v>m3</v>
      </c>
      <c r="K48" s="107" t="str">
        <v>m3</v>
      </c>
      <c r="L48" s="107" t="str">
        <v>-</v>
      </c>
      <c r="M48" s="107" t="str">
        <v>m3</v>
      </c>
      <c r="N48" s="107" t="str">
        <v>m3</v>
      </c>
      <c r="O48" s="107" t="str">
        <v>-</v>
      </c>
      <c r="P48" s="107" t="str">
        <v>-</v>
      </c>
      <c r="Q48" s="107" t="str">
        <v>m2</v>
      </c>
      <c r="R48" s="107" t="str">
        <v>m2</v>
      </c>
      <c r="S48" s="107" t="str">
        <v>-</v>
      </c>
      <c r="T48" s="108" t="str">
        <v>-</v>
      </c>
    </row>
    <row r="49" spans="2:20" s="10" customFormat="1" ht="20" x14ac:dyDescent="0.2">
      <c r="B49" s="106" t="str">
        <v>MKI fases</v>
      </c>
      <c r="C49" s="107" t="str">
        <v>A, C en D</v>
      </c>
      <c r="D49" s="107" t="str">
        <v>A, C en D</v>
      </c>
      <c r="E49" s="107" t="str">
        <v>-</v>
      </c>
      <c r="F49" s="107" t="str">
        <v>A, C en D</v>
      </c>
      <c r="G49" s="107">
        <v>0</v>
      </c>
      <c r="H49" s="107" t="str">
        <v>-</v>
      </c>
      <c r="I49" s="107" t="str">
        <v>-</v>
      </c>
      <c r="J49" s="107" t="str">
        <v>A, B1, C</v>
      </c>
      <c r="K49" s="107" t="str">
        <v>A, C en D</v>
      </c>
      <c r="L49" s="107" t="str">
        <v>-</v>
      </c>
      <c r="M49" s="107" t="str">
        <v>A, C en D</v>
      </c>
      <c r="N49" s="107" t="str">
        <v>A, C en D</v>
      </c>
      <c r="O49" s="107" t="str">
        <v>-</v>
      </c>
      <c r="P49" s="107" t="str">
        <v>-</v>
      </c>
      <c r="Q49" s="107" t="str">
        <v>A, C en D</v>
      </c>
      <c r="R49" s="107" t="str">
        <v>A, C en D</v>
      </c>
      <c r="S49" s="107" t="str">
        <v>-</v>
      </c>
      <c r="T49" s="108" t="str">
        <v>-</v>
      </c>
    </row>
    <row r="50" spans="2:20" ht="48" x14ac:dyDescent="0.2">
      <c r="B50" s="106" t="str">
        <v>Opmerking</v>
      </c>
      <c r="C50" s="251" t="str">
        <v>NMD voor Bims/puimsteen</v>
      </c>
      <c r="D50" s="251" t="str">
        <v>NMD voor Ophoogmateriaal, Flugsand</v>
      </c>
      <c r="E50" s="251" t="str">
        <v>-</v>
      </c>
      <c r="F50" s="251" t="str">
        <v>NOC NSF ISA</v>
      </c>
      <c r="G50" s="251">
        <v>0</v>
      </c>
      <c r="H50" s="251" t="str">
        <v>-</v>
      </c>
      <c r="I50" s="251" t="str">
        <v>-</v>
      </c>
      <c r="J50" s="251" t="str">
        <v>O.b.v. AEC en AVI</v>
      </c>
      <c r="K50" s="251" t="str">
        <v>NMD voor Ophoogmateriaal, EPS</v>
      </c>
      <c r="L50" s="251" t="str">
        <v>CE-markering volgens ETA-21/0623; EPD gecertificeerd door IBU; voldoet aan ISO 14025</v>
      </c>
      <c r="M50" s="251" t="str">
        <v>NMD voor Schuimbeton (650 kg/m3)</v>
      </c>
      <c r="N50" s="251" t="str">
        <v>NMD voor Schuimbeton (650 kg/m3)</v>
      </c>
      <c r="O50" s="251" t="str">
        <v>-</v>
      </c>
      <c r="P50" s="251" t="str">
        <v>-</v>
      </c>
      <c r="Q50" s="251" t="str">
        <v>-</v>
      </c>
      <c r="R50" s="251" t="str">
        <v>-</v>
      </c>
      <c r="S50" s="251" t="str">
        <v>-</v>
      </c>
      <c r="T50" s="252" t="str">
        <v>-</v>
      </c>
    </row>
    <row r="51" spans="2:20" ht="64" x14ac:dyDescent="0.2">
      <c r="B51" s="253" t="str">
        <v>Importeur voor NL</v>
      </c>
      <c r="C51" s="13" t="str">
        <v>New Way Trading B.V
Steinag B.V.
H&amp;B grondstoffen</v>
      </c>
      <c r="D51" s="13" t="str">
        <v>Steinag B.V.
H&amp;B grondstoffen</v>
      </c>
      <c r="E51" s="13" t="str">
        <v>H&amp;B grondstoffen
Steinag B.V.
Mineralis</v>
      </c>
      <c r="F51" s="13" t="str">
        <v>Argex</v>
      </c>
      <c r="G51" s="13" t="str">
        <v>Rotim ICP</v>
      </c>
      <c r="H51" s="13" t="str">
        <v>Steinag B.V. 
Glasschuim.nl</v>
      </c>
      <c r="I51" s="13" t="str">
        <v>Mibau / Joosten groep</v>
      </c>
      <c r="J51" s="13" t="str">
        <v>Diverse importeurs</v>
      </c>
      <c r="K51" s="13" t="str">
        <v>Diverse importeurs</v>
      </c>
      <c r="L51" s="13" t="str">
        <v>Joosten groep</v>
      </c>
      <c r="M51" s="13" t="str">
        <v>n.v.t.</v>
      </c>
      <c r="N51" s="13" t="str">
        <v>n.v.t.</v>
      </c>
      <c r="O51" s="13" t="str">
        <v>Experiment is uitgevoerd door de gemeente Bodegraven-Reeuwijk in samenwerking met lokale leveranciers van wilgentenen/wiepen.</v>
      </c>
      <c r="P51" s="13" t="str">
        <v>Mycobase (Mycelco)
Sweco</v>
      </c>
      <c r="Q51" s="13" t="str">
        <v xml:space="preserve">Meerdere </v>
      </c>
      <c r="R51" s="13" t="str">
        <v xml:space="preserve">Meerdere </v>
      </c>
      <c r="S51" s="13" t="str">
        <v xml:space="preserve">Meerdere </v>
      </c>
      <c r="T51" s="254" t="str">
        <v xml:space="preserve">Romfix
Intercodam
</v>
      </c>
    </row>
    <row r="52" spans="2:20" ht="49" thickBot="1" x14ac:dyDescent="0.25">
      <c r="B52" s="255" t="str">
        <v>Geschatte prijs (los gestort) (€)
(Excl. BTW &amp; transport)</v>
      </c>
      <c r="C52" s="64" t="str">
        <v>€ 45 – € 100 / ton (op aanvraag)</v>
      </c>
      <c r="D52" s="64" t="str">
        <v>€ 35 – € 60 / ton (op aanvraag)</v>
      </c>
      <c r="E52" s="64" t="str">
        <v>€ 50 – € 90 / ton (Op aanvraag)</v>
      </c>
      <c r="F52" s="64" t="str">
        <v>€ 55  -  € 75 /m³</v>
      </c>
      <c r="G52" s="64" t="str">
        <v>Op aanvraag</v>
      </c>
      <c r="H52" s="64" t="str">
        <v>Op aanvraag</v>
      </c>
      <c r="I52" s="64" t="str">
        <v>Op aanvraag</v>
      </c>
      <c r="J52" s="64" t="str">
        <v>€ 10 – € 25 /m³</v>
      </c>
      <c r="K52" s="64" t="str">
        <v>€ 80 – € 130 /m³</v>
      </c>
      <c r="L52" s="64" t="str">
        <v>Op aanvraag</v>
      </c>
      <c r="M52" s="64" t="str">
        <v>€ 85 – € 105 /m³</v>
      </c>
      <c r="N52" s="64" t="str">
        <v>€ 85 – € 105 /m³</v>
      </c>
      <c r="O52" s="64" t="str">
        <v>Onbekend</v>
      </c>
      <c r="P52" s="64" t="str">
        <v>De kosten zijn meer dan voor PUR en EPS, maar zijn vergelijkbaar met bijvoorbeeld houtflex.</v>
      </c>
      <c r="Q52" s="64" t="str">
        <v>Op aanvraag</v>
      </c>
      <c r="R52" s="64" t="str">
        <v>Op aanvraag</v>
      </c>
      <c r="S52" s="64" t="str">
        <v>Op aanvraag</v>
      </c>
      <c r="T52" s="256" t="str">
        <v>Op aanvraag</v>
      </c>
    </row>
    <row r="53" spans="2:20" ht="20" thickTop="1" x14ac:dyDescent="0.25">
      <c r="B53" s="43"/>
      <c r="C53" s="10"/>
      <c r="D53" s="10"/>
      <c r="E53" s="10"/>
      <c r="F53" s="10"/>
      <c r="G53" s="10"/>
      <c r="H53" s="10"/>
      <c r="I53" s="10"/>
      <c r="J53" s="10"/>
    </row>
    <row r="54" spans="2:20" x14ac:dyDescent="0.25">
      <c r="B54" s="43"/>
      <c r="C54" s="10"/>
      <c r="D54" s="10"/>
      <c r="E54" s="10"/>
      <c r="F54" s="10"/>
      <c r="G54" s="10"/>
      <c r="H54" s="10"/>
      <c r="I54" s="10"/>
      <c r="J54" s="10"/>
    </row>
    <row r="55" spans="2:20" x14ac:dyDescent="0.25">
      <c r="B55" s="43"/>
      <c r="C55" s="10"/>
      <c r="D55" s="10"/>
      <c r="E55" s="10"/>
      <c r="F55" s="10"/>
      <c r="G55" s="10"/>
      <c r="H55" s="10"/>
      <c r="I55" s="10"/>
      <c r="J55" s="10"/>
    </row>
    <row r="56" spans="2:20" x14ac:dyDescent="0.25">
      <c r="B56" s="43"/>
      <c r="C56" s="10"/>
      <c r="D56" s="10"/>
      <c r="E56" s="10"/>
      <c r="F56" s="10"/>
      <c r="G56" s="10"/>
      <c r="H56" s="10"/>
      <c r="I56" s="10"/>
      <c r="J56" s="10"/>
    </row>
    <row r="57" spans="2:20" x14ac:dyDescent="0.25">
      <c r="B57" s="43"/>
      <c r="C57" s="10"/>
      <c r="D57" s="10"/>
      <c r="E57" s="10"/>
      <c r="F57" s="10"/>
      <c r="G57" s="10"/>
      <c r="H57" s="10"/>
      <c r="I57" s="10"/>
      <c r="J57" s="10"/>
    </row>
    <row r="58" spans="2:20" x14ac:dyDescent="0.25">
      <c r="B58" s="43"/>
      <c r="C58" s="10"/>
      <c r="D58" s="10"/>
      <c r="E58" s="10"/>
      <c r="F58" s="10"/>
      <c r="G58" s="10"/>
      <c r="H58" s="10"/>
      <c r="I58" s="10"/>
      <c r="J58" s="10"/>
    </row>
    <row r="59" spans="2:20" x14ac:dyDescent="0.25">
      <c r="B59" s="43"/>
      <c r="C59" s="10"/>
      <c r="D59" s="10"/>
      <c r="E59" s="10"/>
      <c r="F59" s="10"/>
      <c r="G59" s="10"/>
      <c r="H59" s="10"/>
      <c r="I59" s="10"/>
      <c r="J59" s="10"/>
      <c r="K59" s="10"/>
      <c r="L59" s="10"/>
      <c r="M59" s="10"/>
      <c r="N59" s="10"/>
    </row>
    <row r="60" spans="2:20" x14ac:dyDescent="0.25">
      <c r="B60" s="43"/>
      <c r="C60" s="10"/>
      <c r="D60" s="10"/>
      <c r="E60" s="10"/>
      <c r="F60" s="10"/>
      <c r="G60" s="10"/>
      <c r="H60" s="10"/>
      <c r="I60" s="10"/>
      <c r="J60" s="10"/>
      <c r="K60" s="10"/>
      <c r="L60" s="10"/>
      <c r="M60" s="10"/>
      <c r="N60" s="10"/>
    </row>
    <row r="61" spans="2:20" x14ac:dyDescent="0.25">
      <c r="B61" s="43"/>
      <c r="C61" s="10"/>
      <c r="D61" s="10"/>
      <c r="E61" s="10"/>
      <c r="F61" s="10"/>
      <c r="G61" s="10"/>
      <c r="H61" s="10"/>
      <c r="I61" s="10"/>
      <c r="J61" s="10"/>
      <c r="K61" s="10"/>
      <c r="L61" s="10"/>
      <c r="M61" s="10"/>
      <c r="N61" s="10"/>
    </row>
    <row r="62" spans="2:20" x14ac:dyDescent="0.25">
      <c r="B62" s="43"/>
      <c r="C62" s="10"/>
      <c r="D62" s="10"/>
      <c r="E62" s="10"/>
      <c r="F62" s="10"/>
      <c r="G62" s="10"/>
      <c r="H62" s="10"/>
      <c r="I62" s="10"/>
      <c r="J62" s="10"/>
      <c r="K62" s="10"/>
      <c r="L62" s="10"/>
      <c r="M62" s="10"/>
      <c r="N62" s="10"/>
    </row>
    <row r="63" spans="2:20" x14ac:dyDescent="0.25">
      <c r="B63" s="43"/>
      <c r="C63" s="10"/>
      <c r="D63" s="10"/>
      <c r="E63" s="10"/>
      <c r="F63" s="10"/>
      <c r="G63" s="10"/>
      <c r="H63" s="10"/>
      <c r="I63" s="10"/>
      <c r="J63" s="10"/>
      <c r="K63" s="10"/>
      <c r="L63" s="10"/>
      <c r="M63" s="10"/>
      <c r="N63" s="10"/>
    </row>
    <row r="64" spans="2:20" x14ac:dyDescent="0.25">
      <c r="B64" s="43"/>
      <c r="C64" s="10"/>
      <c r="D64" s="10"/>
      <c r="E64" s="10"/>
      <c r="F64" s="10"/>
      <c r="G64" s="10"/>
      <c r="H64" s="10"/>
      <c r="I64" s="10"/>
      <c r="J64" s="10"/>
      <c r="K64" s="10"/>
      <c r="L64" s="10"/>
      <c r="M64" s="10"/>
      <c r="N64" s="10"/>
    </row>
    <row r="65" spans="2:14" x14ac:dyDescent="0.25">
      <c r="B65" s="43"/>
      <c r="C65" s="10"/>
      <c r="D65" s="10"/>
      <c r="E65" s="10"/>
      <c r="F65" s="10"/>
      <c r="G65" s="10"/>
      <c r="H65" s="10"/>
      <c r="I65" s="10"/>
      <c r="J65" s="10"/>
      <c r="K65" s="10"/>
      <c r="L65" s="10"/>
      <c r="M65" s="10"/>
      <c r="N65" s="10"/>
    </row>
    <row r="66" spans="2:14" x14ac:dyDescent="0.25">
      <c r="B66" s="43"/>
      <c r="C66" s="10"/>
      <c r="D66" s="10"/>
      <c r="E66" s="10"/>
      <c r="F66" s="10"/>
      <c r="G66" s="10"/>
      <c r="H66" s="10"/>
      <c r="I66" s="10"/>
      <c r="J66" s="10"/>
      <c r="K66" s="10"/>
      <c r="L66" s="10"/>
      <c r="M66" s="10"/>
      <c r="N66" s="10"/>
    </row>
    <row r="67" spans="2:14" x14ac:dyDescent="0.25">
      <c r="B67" s="43"/>
      <c r="C67" s="10"/>
      <c r="D67" s="10"/>
      <c r="E67" s="10"/>
      <c r="F67" s="10"/>
      <c r="G67" s="10"/>
      <c r="H67" s="10"/>
      <c r="I67" s="10"/>
      <c r="J67" s="10"/>
      <c r="K67" s="10"/>
      <c r="L67" s="10"/>
      <c r="M67" s="10"/>
      <c r="N67" s="10"/>
    </row>
    <row r="68" spans="2:14" x14ac:dyDescent="0.25">
      <c r="B68" s="43"/>
      <c r="C68" s="10"/>
      <c r="D68" s="10"/>
      <c r="E68" s="10"/>
      <c r="F68" s="10"/>
      <c r="G68" s="10"/>
      <c r="H68" s="10"/>
      <c r="I68" s="10"/>
      <c r="J68" s="10"/>
      <c r="K68" s="10"/>
      <c r="L68" s="10"/>
      <c r="M68" s="10"/>
      <c r="N68" s="10"/>
    </row>
    <row r="69" spans="2:14" x14ac:dyDescent="0.25">
      <c r="B69" s="43"/>
      <c r="C69" s="10"/>
      <c r="D69" s="10"/>
      <c r="E69" s="10"/>
      <c r="F69" s="10"/>
      <c r="G69" s="10"/>
      <c r="H69" s="10"/>
      <c r="I69" s="10"/>
      <c r="J69" s="10"/>
      <c r="K69" s="10"/>
      <c r="L69" s="10"/>
      <c r="M69" s="10"/>
      <c r="N69" s="10"/>
    </row>
    <row r="70" spans="2:14" x14ac:dyDescent="0.25">
      <c r="B70" s="43"/>
      <c r="C70" s="10"/>
      <c r="D70" s="10"/>
      <c r="E70" s="10"/>
      <c r="F70" s="10"/>
      <c r="G70" s="10"/>
      <c r="H70" s="10"/>
      <c r="I70" s="10"/>
      <c r="J70" s="10"/>
      <c r="K70" s="10"/>
      <c r="L70" s="10"/>
      <c r="M70" s="10"/>
      <c r="N70" s="10"/>
    </row>
    <row r="71" spans="2:14" x14ac:dyDescent="0.25">
      <c r="B71" s="43"/>
      <c r="C71" s="10"/>
      <c r="D71" s="10"/>
      <c r="E71" s="10"/>
      <c r="F71" s="10"/>
      <c r="G71" s="10"/>
      <c r="H71" s="10"/>
      <c r="I71" s="10"/>
      <c r="J71" s="10"/>
      <c r="K71" s="10"/>
      <c r="L71" s="10"/>
      <c r="M71" s="10"/>
      <c r="N71" s="10"/>
    </row>
    <row r="72" spans="2:14" x14ac:dyDescent="0.25">
      <c r="B72" s="43"/>
      <c r="C72" s="10"/>
      <c r="D72" s="10"/>
      <c r="E72" s="10"/>
      <c r="F72" s="10"/>
      <c r="G72" s="10"/>
      <c r="H72" s="10"/>
      <c r="I72" s="10"/>
      <c r="J72" s="10"/>
      <c r="K72" s="10"/>
      <c r="L72" s="10"/>
      <c r="M72" s="10"/>
      <c r="N72" s="10"/>
    </row>
    <row r="73" spans="2:14" x14ac:dyDescent="0.25">
      <c r="B73" s="43"/>
      <c r="C73" s="10"/>
      <c r="D73" s="10"/>
      <c r="E73" s="10"/>
      <c r="F73" s="10"/>
      <c r="G73" s="10"/>
      <c r="H73" s="10"/>
      <c r="I73" s="10"/>
      <c r="J73" s="10"/>
      <c r="K73" s="10"/>
      <c r="L73" s="10"/>
      <c r="M73" s="10"/>
      <c r="N73" s="10"/>
    </row>
    <row r="74" spans="2:14" x14ac:dyDescent="0.25">
      <c r="B74" s="43"/>
      <c r="C74" s="10"/>
      <c r="D74" s="10"/>
      <c r="E74" s="10"/>
      <c r="F74" s="10"/>
      <c r="G74" s="10"/>
      <c r="H74" s="10"/>
      <c r="I74" s="10"/>
      <c r="J74" s="10"/>
      <c r="K74" s="10"/>
      <c r="L74" s="10"/>
      <c r="M74" s="10"/>
      <c r="N74" s="10"/>
    </row>
    <row r="75" spans="2:14" x14ac:dyDescent="0.25">
      <c r="B75" s="43"/>
      <c r="C75" s="10"/>
      <c r="D75" s="10"/>
      <c r="E75" s="10"/>
      <c r="F75" s="10"/>
      <c r="G75" s="10"/>
      <c r="H75" s="10"/>
      <c r="I75" s="10"/>
      <c r="J75" s="10"/>
      <c r="K75" s="10"/>
      <c r="L75" s="10"/>
      <c r="M75" s="10"/>
      <c r="N75" s="10"/>
    </row>
    <row r="76" spans="2:14" x14ac:dyDescent="0.25">
      <c r="B76" s="43"/>
      <c r="C76" s="10"/>
      <c r="D76" s="10"/>
      <c r="E76" s="10"/>
      <c r="F76" s="10"/>
      <c r="G76" s="10"/>
      <c r="H76" s="10"/>
      <c r="I76" s="10"/>
      <c r="J76" s="10"/>
      <c r="K76" s="10"/>
      <c r="L76" s="10"/>
      <c r="M76" s="10"/>
      <c r="N76" s="10"/>
    </row>
    <row r="77" spans="2:14" x14ac:dyDescent="0.25">
      <c r="B77" s="43"/>
      <c r="C77" s="10"/>
      <c r="D77" s="10"/>
      <c r="E77" s="10"/>
      <c r="F77" s="10"/>
      <c r="G77" s="10"/>
      <c r="H77" s="10"/>
      <c r="I77" s="10"/>
      <c r="J77" s="10"/>
      <c r="K77" s="10"/>
      <c r="L77" s="10"/>
      <c r="M77" s="10"/>
      <c r="N77" s="10"/>
    </row>
    <row r="78" spans="2:14" x14ac:dyDescent="0.25">
      <c r="B78" s="43"/>
      <c r="C78" s="10"/>
      <c r="D78" s="10"/>
      <c r="E78" s="10"/>
      <c r="F78" s="10"/>
      <c r="G78" s="10"/>
      <c r="H78" s="10"/>
      <c r="I78" s="10"/>
      <c r="J78" s="10"/>
      <c r="K78" s="10"/>
      <c r="L78" s="10"/>
      <c r="M78" s="10"/>
      <c r="N78" s="10"/>
    </row>
    <row r="79" spans="2:14" x14ac:dyDescent="0.25">
      <c r="B79" s="43"/>
      <c r="C79" s="10"/>
      <c r="D79" s="10"/>
      <c r="E79" s="10"/>
      <c r="F79" s="10"/>
      <c r="G79" s="10"/>
      <c r="H79" s="10"/>
      <c r="I79" s="10"/>
      <c r="J79" s="10"/>
      <c r="K79" s="10"/>
      <c r="L79" s="10"/>
      <c r="M79" s="10"/>
      <c r="N79" s="10"/>
    </row>
    <row r="80" spans="2:14" x14ac:dyDescent="0.25">
      <c r="B80" s="43"/>
      <c r="C80" s="10"/>
      <c r="D80" s="10"/>
      <c r="E80" s="10"/>
      <c r="F80" s="10"/>
      <c r="G80" s="10"/>
      <c r="H80" s="10"/>
      <c r="I80" s="10"/>
      <c r="J80" s="10"/>
      <c r="K80" s="10"/>
      <c r="L80" s="10"/>
      <c r="M80" s="10"/>
      <c r="N80" s="10"/>
    </row>
    <row r="81" spans="2:14" x14ac:dyDescent="0.25">
      <c r="B81" s="43"/>
      <c r="C81" s="10"/>
      <c r="D81" s="10"/>
      <c r="E81" s="10"/>
      <c r="F81" s="10"/>
      <c r="G81" s="10"/>
      <c r="H81" s="10"/>
      <c r="I81" s="10"/>
      <c r="J81" s="10"/>
      <c r="K81" s="10"/>
      <c r="L81" s="10"/>
      <c r="M81" s="10"/>
      <c r="N81" s="10"/>
    </row>
    <row r="82" spans="2:14" x14ac:dyDescent="0.25">
      <c r="B82" s="43"/>
      <c r="C82" s="10"/>
      <c r="D82" s="10"/>
      <c r="E82" s="10"/>
      <c r="F82" s="10"/>
      <c r="G82" s="10"/>
      <c r="H82" s="10"/>
      <c r="I82" s="10"/>
      <c r="J82" s="10"/>
      <c r="K82" s="10"/>
      <c r="L82" s="10"/>
      <c r="M82" s="10"/>
      <c r="N82" s="10"/>
    </row>
    <row r="83" spans="2:14" x14ac:dyDescent="0.25">
      <c r="B83" s="43"/>
      <c r="C83" s="10"/>
      <c r="D83" s="10"/>
      <c r="E83" s="10"/>
      <c r="F83" s="10"/>
      <c r="G83" s="10"/>
      <c r="H83" s="10"/>
      <c r="I83" s="10"/>
      <c r="J83" s="10"/>
      <c r="K83" s="10"/>
      <c r="L83" s="10"/>
      <c r="M83" s="10"/>
      <c r="N83" s="10"/>
    </row>
    <row r="84" spans="2:14" x14ac:dyDescent="0.25">
      <c r="B84" s="43"/>
      <c r="C84" s="10"/>
      <c r="D84" s="10"/>
      <c r="E84" s="10"/>
      <c r="F84" s="10"/>
      <c r="G84" s="10"/>
      <c r="H84" s="10"/>
      <c r="I84" s="10"/>
      <c r="J84" s="10"/>
      <c r="K84" s="10"/>
      <c r="L84" s="10"/>
      <c r="M84" s="10"/>
      <c r="N84" s="10"/>
    </row>
    <row r="85" spans="2:14" x14ac:dyDescent="0.25">
      <c r="B85" s="43"/>
      <c r="C85" s="10"/>
      <c r="D85" s="10"/>
      <c r="E85" s="10"/>
      <c r="F85" s="10"/>
      <c r="G85" s="10"/>
      <c r="H85" s="10"/>
      <c r="I85" s="10"/>
      <c r="J85" s="10"/>
      <c r="K85" s="10"/>
      <c r="L85" s="10"/>
      <c r="M85" s="10"/>
      <c r="N85" s="10"/>
    </row>
    <row r="91" spans="2:14" x14ac:dyDescent="0.25">
      <c r="B91" s="43"/>
      <c r="C91" s="10"/>
      <c r="D91" s="10"/>
      <c r="E91" s="10"/>
      <c r="F91" s="10"/>
      <c r="G91" s="10"/>
      <c r="H91" s="10"/>
    </row>
    <row r="92" spans="2:14" x14ac:dyDescent="0.25">
      <c r="B92" s="43"/>
      <c r="C92" s="10"/>
      <c r="D92" s="10"/>
      <c r="E92" s="10"/>
      <c r="F92" s="10"/>
      <c r="G92" s="10"/>
      <c r="H92" s="10"/>
    </row>
    <row r="93" spans="2:14" x14ac:dyDescent="0.25">
      <c r="B93" s="43"/>
      <c r="C93" s="10"/>
      <c r="D93" s="10"/>
      <c r="E93" s="10"/>
      <c r="F93" s="10"/>
      <c r="G93" s="10"/>
      <c r="H93" s="10"/>
    </row>
    <row r="94" spans="2:14" x14ac:dyDescent="0.25">
      <c r="B94" s="43"/>
      <c r="C94" s="10"/>
      <c r="D94" s="10"/>
      <c r="E94" s="10"/>
      <c r="F94" s="10"/>
      <c r="G94" s="10"/>
      <c r="H94" s="10"/>
    </row>
    <row r="95" spans="2:14" x14ac:dyDescent="0.25">
      <c r="B95" s="43"/>
      <c r="C95" s="10"/>
      <c r="D95" s="10"/>
      <c r="E95" s="10"/>
      <c r="F95" s="10"/>
      <c r="G95" s="10"/>
      <c r="H95" s="10"/>
    </row>
    <row r="96" spans="2:14" x14ac:dyDescent="0.25">
      <c r="B96" s="43"/>
      <c r="C96" s="10"/>
      <c r="D96" s="10"/>
      <c r="E96" s="10"/>
      <c r="F96" s="10"/>
      <c r="G96" s="10"/>
      <c r="H96" s="10"/>
    </row>
    <row r="97" spans="2:8" x14ac:dyDescent="0.25">
      <c r="B97" s="43"/>
      <c r="C97" s="10"/>
      <c r="D97" s="10"/>
      <c r="E97" s="10"/>
      <c r="F97" s="10"/>
      <c r="G97" s="10"/>
      <c r="H97" s="10"/>
    </row>
    <row r="98" spans="2:8" x14ac:dyDescent="0.25">
      <c r="B98" s="43"/>
      <c r="C98" s="10"/>
      <c r="D98" s="10"/>
      <c r="E98" s="10"/>
      <c r="F98" s="10"/>
      <c r="G98" s="10"/>
      <c r="H98" s="10"/>
    </row>
    <row r="99" spans="2:8" x14ac:dyDescent="0.25">
      <c r="B99" s="43"/>
      <c r="C99" s="10"/>
      <c r="D99" s="10"/>
      <c r="E99" s="10"/>
      <c r="F99" s="10"/>
      <c r="G99" s="10"/>
      <c r="H99" s="10"/>
    </row>
    <row r="100" spans="2:8" x14ac:dyDescent="0.25">
      <c r="B100" s="43"/>
      <c r="C100" s="10"/>
      <c r="D100" s="10"/>
      <c r="E100" s="10"/>
      <c r="F100" s="10"/>
      <c r="G100" s="10"/>
      <c r="H100" s="10"/>
    </row>
    <row r="101" spans="2:8" x14ac:dyDescent="0.25">
      <c r="B101" s="43"/>
      <c r="C101" s="10"/>
      <c r="D101" s="10"/>
      <c r="E101" s="10"/>
      <c r="F101" s="10"/>
      <c r="G101" s="10"/>
      <c r="H101" s="10"/>
    </row>
    <row r="102" spans="2:8" x14ac:dyDescent="0.25">
      <c r="B102" s="43"/>
      <c r="C102" s="10"/>
      <c r="D102" s="10"/>
      <c r="E102" s="10"/>
      <c r="F102" s="10"/>
      <c r="G102" s="10"/>
      <c r="H102" s="10"/>
    </row>
    <row r="103" spans="2:8" x14ac:dyDescent="0.25">
      <c r="B103" s="43"/>
      <c r="C103" s="10"/>
      <c r="D103" s="10"/>
      <c r="E103" s="10"/>
      <c r="F103" s="10"/>
      <c r="G103" s="10"/>
      <c r="H103" s="10"/>
    </row>
    <row r="104" spans="2:8" x14ac:dyDescent="0.25">
      <c r="B104" s="43"/>
      <c r="C104" s="10"/>
      <c r="D104" s="10"/>
      <c r="E104" s="10"/>
      <c r="F104" s="10"/>
      <c r="G104" s="10"/>
      <c r="H104" s="10"/>
    </row>
    <row r="105" spans="2:8" x14ac:dyDescent="0.25">
      <c r="B105" s="43"/>
      <c r="C105" s="10"/>
      <c r="D105" s="10"/>
      <c r="E105" s="10"/>
      <c r="F105" s="10"/>
      <c r="G105" s="10"/>
      <c r="H105" s="10"/>
    </row>
    <row r="106" spans="2:8" x14ac:dyDescent="0.25">
      <c r="B106" s="43"/>
      <c r="C106" s="10"/>
      <c r="D106" s="10"/>
      <c r="E106" s="10"/>
      <c r="F106" s="10"/>
      <c r="G106" s="10"/>
      <c r="H106" s="10"/>
    </row>
    <row r="107" spans="2:8" x14ac:dyDescent="0.25">
      <c r="B107" s="43"/>
      <c r="C107" s="10"/>
      <c r="D107" s="10"/>
      <c r="E107" s="10"/>
      <c r="F107" s="10"/>
      <c r="G107" s="10"/>
      <c r="H107" s="10"/>
    </row>
    <row r="108" spans="2:8" x14ac:dyDescent="0.25">
      <c r="B108" s="43"/>
      <c r="C108" s="10"/>
      <c r="D108" s="10"/>
      <c r="E108" s="10"/>
      <c r="F108" s="10"/>
      <c r="G108" s="10"/>
      <c r="H108" s="10"/>
    </row>
    <row r="109" spans="2:8" x14ac:dyDescent="0.25">
      <c r="B109" s="43"/>
      <c r="C109" s="10"/>
      <c r="D109" s="10"/>
      <c r="E109" s="10"/>
      <c r="F109" s="10"/>
      <c r="G109" s="10"/>
      <c r="H109" s="10"/>
    </row>
    <row r="110" spans="2:8" x14ac:dyDescent="0.25">
      <c r="B110" s="43"/>
      <c r="C110" s="10"/>
      <c r="D110" s="10"/>
      <c r="E110" s="10"/>
      <c r="F110" s="10"/>
      <c r="G110" s="10"/>
      <c r="H110" s="10"/>
    </row>
    <row r="111" spans="2:8" x14ac:dyDescent="0.25">
      <c r="B111" s="43"/>
      <c r="C111" s="10"/>
      <c r="D111" s="10"/>
      <c r="E111" s="10"/>
      <c r="F111" s="10"/>
      <c r="G111" s="10"/>
      <c r="H111" s="10"/>
    </row>
    <row r="112" spans="2:8" x14ac:dyDescent="0.25">
      <c r="B112" s="43"/>
      <c r="C112" s="10"/>
      <c r="D112" s="10"/>
      <c r="E112" s="10"/>
      <c r="F112" s="10"/>
      <c r="G112" s="10"/>
      <c r="H112" s="10"/>
    </row>
    <row r="113" spans="2:8" x14ac:dyDescent="0.25">
      <c r="B113" s="43"/>
      <c r="C113" s="10"/>
      <c r="D113" s="10"/>
      <c r="E113" s="10"/>
      <c r="F113" s="10"/>
      <c r="G113" s="10"/>
      <c r="H113" s="10"/>
    </row>
    <row r="114" spans="2:8" x14ac:dyDescent="0.25">
      <c r="B114" s="43"/>
      <c r="C114" s="10"/>
      <c r="D114" s="10"/>
      <c r="E114" s="10"/>
      <c r="F114" s="10"/>
      <c r="G114" s="10"/>
      <c r="H114" s="10"/>
    </row>
    <row r="115" spans="2:8" x14ac:dyDescent="0.25">
      <c r="B115" s="43"/>
      <c r="C115" s="10"/>
      <c r="D115" s="10"/>
      <c r="E115" s="10"/>
      <c r="F115" s="10"/>
      <c r="G115" s="10"/>
      <c r="H115" s="10"/>
    </row>
    <row r="116" spans="2:8" x14ac:dyDescent="0.25">
      <c r="B116" s="43"/>
      <c r="C116" s="10"/>
      <c r="D116" s="10"/>
      <c r="E116" s="10"/>
      <c r="F116" s="10"/>
      <c r="G116" s="10"/>
      <c r="H116" s="10"/>
    </row>
    <row r="117" spans="2:8" x14ac:dyDescent="0.25">
      <c r="B117" s="43"/>
      <c r="C117" s="10"/>
      <c r="D117" s="10"/>
      <c r="E117" s="10"/>
      <c r="F117" s="10"/>
      <c r="G117" s="10"/>
      <c r="H117" s="10"/>
    </row>
    <row r="118" spans="2:8" x14ac:dyDescent="0.25">
      <c r="B118" s="43"/>
      <c r="C118" s="10"/>
      <c r="D118" s="10"/>
      <c r="E118" s="10"/>
      <c r="F118" s="10"/>
      <c r="G118" s="10"/>
      <c r="H118" s="10"/>
    </row>
    <row r="119" spans="2:8" x14ac:dyDescent="0.25">
      <c r="B119" s="43"/>
      <c r="C119" s="10"/>
      <c r="D119" s="10"/>
      <c r="E119" s="10"/>
      <c r="F119" s="10"/>
      <c r="G119" s="10"/>
      <c r="H119" s="10"/>
    </row>
    <row r="120" spans="2:8" x14ac:dyDescent="0.25">
      <c r="B120" s="43"/>
      <c r="C120" s="10"/>
      <c r="D120" s="10"/>
      <c r="E120" s="10"/>
      <c r="F120" s="10"/>
      <c r="G120" s="10"/>
      <c r="H120" s="10"/>
    </row>
    <row r="132" spans="2:10" x14ac:dyDescent="0.25">
      <c r="B132" s="43"/>
      <c r="C132" s="10"/>
      <c r="D132" s="10"/>
      <c r="E132" s="10"/>
      <c r="F132" s="10"/>
      <c r="G132" s="10"/>
      <c r="H132" s="10"/>
      <c r="I132" s="10"/>
      <c r="J132" s="10"/>
    </row>
    <row r="133" spans="2:10" x14ac:dyDescent="0.25">
      <c r="B133" s="43"/>
      <c r="C133" s="10"/>
      <c r="D133" s="10"/>
      <c r="E133" s="10"/>
      <c r="F133" s="10"/>
      <c r="G133" s="10"/>
      <c r="H133" s="10"/>
      <c r="I133" s="10"/>
      <c r="J133" s="10"/>
    </row>
    <row r="134" spans="2:10" x14ac:dyDescent="0.25">
      <c r="B134" s="43"/>
      <c r="C134" s="10"/>
      <c r="D134" s="10"/>
      <c r="E134" s="10"/>
      <c r="F134" s="10"/>
      <c r="G134" s="10"/>
      <c r="H134" s="10"/>
      <c r="I134" s="10"/>
      <c r="J134" s="10"/>
    </row>
    <row r="135" spans="2:10" x14ac:dyDescent="0.25">
      <c r="B135" s="43"/>
      <c r="C135" s="10"/>
      <c r="D135" s="10"/>
      <c r="E135" s="10"/>
      <c r="F135" s="10"/>
      <c r="G135" s="10"/>
      <c r="H135" s="10"/>
      <c r="I135" s="10"/>
      <c r="J135" s="10"/>
    </row>
    <row r="136" spans="2:10" x14ac:dyDescent="0.25">
      <c r="B136" s="43"/>
      <c r="C136" s="10"/>
      <c r="D136" s="10"/>
      <c r="E136" s="10"/>
      <c r="F136" s="10"/>
      <c r="G136" s="10"/>
      <c r="H136" s="10"/>
      <c r="I136" s="10"/>
      <c r="J136" s="10"/>
    </row>
    <row r="137" spans="2:10" x14ac:dyDescent="0.25">
      <c r="B137" s="43"/>
      <c r="C137" s="10"/>
      <c r="D137" s="10"/>
      <c r="E137" s="10"/>
      <c r="F137" s="10"/>
      <c r="G137" s="10"/>
      <c r="H137" s="10"/>
      <c r="I137" s="10"/>
      <c r="J137" s="10"/>
    </row>
  </sheetData>
  <sheetProtection algorithmName="SHA-512" hashValue="K2aOdg4ZVazWl1XfjjQLZu3EChUx4DUha8NYX6oxVrw18NBGv5t6XAYro1gI5B814jX5YqeXkMvyi60ozaL/cg==" saltValue="6LrwG6al1a3ZnKfuSThFOA==" spinCount="100000" sheet="1" objects="1" scenarios="1" formatRows="0"/>
  <protectedRanges>
    <protectedRange sqref="J3" name="Categorie"/>
    <protectedRange sqref="E3:F3" name="Rol"/>
  </protectedRanges>
  <mergeCells count="12">
    <mergeCell ref="G7:I7"/>
    <mergeCell ref="C6:J6"/>
    <mergeCell ref="K6:N6"/>
    <mergeCell ref="O6:P6"/>
    <mergeCell ref="Q6:R6"/>
    <mergeCell ref="S6:T6"/>
    <mergeCell ref="A1:C1"/>
    <mergeCell ref="B3:D3"/>
    <mergeCell ref="E3:F3"/>
    <mergeCell ref="H3:I3"/>
    <mergeCell ref="J3:L3"/>
    <mergeCell ref="D1:F1"/>
  </mergeCells>
  <dataValidations count="2">
    <dataValidation type="list" allowBlank="1" showInputMessage="1" showErrorMessage="1" sqref="E3" xr:uid="{134F9429-487B-4641-A567-7789C7A18DB0}">
      <formula1>Roles</formula1>
    </dataValidation>
    <dataValidation type="list" allowBlank="1" showInputMessage="1" showErrorMessage="1" sqref="J3" xr:uid="{713F8A85-AEDD-406B-A38A-2075AD1596BA}">
      <formula1>Materials_List</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tabColor theme="7" tint="0.79998168889431442"/>
  </sheetPr>
  <dimension ref="A1:W56"/>
  <sheetViews>
    <sheetView tabSelected="1" zoomScale="90" zoomScaleNormal="90" workbookViewId="0">
      <pane xSplit="4" ySplit="5" topLeftCell="E6" activePane="bottomRight" state="frozen"/>
      <selection activeCell="C1" sqref="C1"/>
      <selection pane="topRight" activeCell="E1" sqref="E1"/>
      <selection pane="bottomLeft" activeCell="C6" sqref="C6"/>
      <selection pane="bottomRight" activeCell="C1" sqref="C1"/>
    </sheetView>
  </sheetViews>
  <sheetFormatPr baseColWidth="10" defaultColWidth="8.6640625" defaultRowHeight="16" x14ac:dyDescent="0.2"/>
  <cols>
    <col min="1" max="1" width="28.5" style="10" hidden="1" customWidth="1"/>
    <col min="2" max="2" width="26.1640625" style="41" hidden="1" customWidth="1"/>
    <col min="3" max="3" width="26.1640625" style="41" customWidth="1"/>
    <col min="4" max="4" width="38.6640625" style="41" customWidth="1"/>
    <col min="5" max="11" width="29.5" style="10" customWidth="1"/>
    <col min="12" max="12" width="32" style="10" customWidth="1"/>
    <col min="13" max="15" width="29.5" style="10" customWidth="1"/>
    <col min="16" max="16" width="33.33203125" style="10" customWidth="1"/>
    <col min="17" max="18" width="29.5" style="10" customWidth="1"/>
    <col min="19" max="22" width="29.6640625" style="10" customWidth="1"/>
    <col min="23" max="23" width="57.83203125" style="10" customWidth="1"/>
    <col min="24" max="16384" width="8.6640625" style="10"/>
  </cols>
  <sheetData>
    <row r="1" spans="1:23" s="43" customFormat="1" ht="55.5" customHeight="1" thickTop="1" x14ac:dyDescent="0.25">
      <c r="A1" s="30"/>
      <c r="B1" s="192"/>
      <c r="C1" s="195"/>
      <c r="D1" s="196"/>
      <c r="E1" s="312" t="s">
        <v>0</v>
      </c>
      <c r="F1" s="312"/>
      <c r="G1" s="312"/>
      <c r="H1" s="312"/>
      <c r="I1" s="312"/>
      <c r="J1" s="312"/>
      <c r="K1" s="312"/>
      <c r="L1" s="312"/>
      <c r="M1" s="312"/>
      <c r="N1" s="312"/>
      <c r="O1" s="312"/>
      <c r="P1" s="312"/>
      <c r="Q1" s="312"/>
      <c r="R1" s="313"/>
      <c r="S1" s="314" t="s">
        <v>186</v>
      </c>
      <c r="T1" s="314"/>
      <c r="U1" s="314"/>
      <c r="V1" s="315"/>
      <c r="W1" s="121"/>
    </row>
    <row r="2" spans="1:23" s="83" customFormat="1" ht="21" x14ac:dyDescent="0.25">
      <c r="A2" s="115"/>
      <c r="B2" s="193"/>
      <c r="C2" s="206"/>
      <c r="D2" s="207"/>
      <c r="E2" s="316" t="s">
        <v>172</v>
      </c>
      <c r="F2" s="317"/>
      <c r="G2" s="317"/>
      <c r="H2" s="317"/>
      <c r="I2" s="317"/>
      <c r="J2" s="317"/>
      <c r="K2" s="317"/>
      <c r="L2" s="317"/>
      <c r="M2" s="318" t="s">
        <v>296</v>
      </c>
      <c r="N2" s="318"/>
      <c r="O2" s="318"/>
      <c r="P2" s="318"/>
      <c r="Q2" s="319" t="s">
        <v>184</v>
      </c>
      <c r="R2" s="319"/>
      <c r="S2" s="320" t="s">
        <v>120</v>
      </c>
      <c r="T2" s="320"/>
      <c r="U2" s="320" t="s">
        <v>291</v>
      </c>
      <c r="V2" s="321"/>
    </row>
    <row r="3" spans="1:23" s="122" customFormat="1" ht="20" x14ac:dyDescent="0.25">
      <c r="A3" s="116"/>
      <c r="B3" s="194"/>
      <c r="C3" s="208"/>
      <c r="D3" s="209"/>
      <c r="E3" s="210" t="s">
        <v>1</v>
      </c>
      <c r="F3" s="211" t="s">
        <v>174</v>
      </c>
      <c r="G3" s="211" t="s">
        <v>3</v>
      </c>
      <c r="H3" s="211" t="s">
        <v>4</v>
      </c>
      <c r="I3" s="311" t="s">
        <v>5</v>
      </c>
      <c r="J3" s="311"/>
      <c r="K3" s="311"/>
      <c r="L3" s="211" t="s">
        <v>23</v>
      </c>
      <c r="M3" s="212" t="s">
        <v>6</v>
      </c>
      <c r="N3" s="212" t="s">
        <v>287</v>
      </c>
      <c r="O3" s="212" t="s">
        <v>7</v>
      </c>
      <c r="P3" s="212" t="s">
        <v>7</v>
      </c>
      <c r="Q3" s="213" t="s">
        <v>185</v>
      </c>
      <c r="R3" s="213" t="s">
        <v>193</v>
      </c>
      <c r="S3" s="214" t="s">
        <v>292</v>
      </c>
      <c r="T3" s="214" t="s">
        <v>293</v>
      </c>
      <c r="U3" s="214" t="s">
        <v>294</v>
      </c>
      <c r="V3" s="215" t="s">
        <v>295</v>
      </c>
    </row>
    <row r="4" spans="1:23" s="122" customFormat="1" x14ac:dyDescent="0.2">
      <c r="A4" s="116"/>
      <c r="B4" s="198" t="s">
        <v>289</v>
      </c>
      <c r="C4" s="197"/>
      <c r="D4" s="199" t="s">
        <v>8</v>
      </c>
      <c r="E4" s="117" t="s">
        <v>10</v>
      </c>
      <c r="F4" s="117" t="s">
        <v>11</v>
      </c>
      <c r="G4" s="117" t="s">
        <v>12</v>
      </c>
      <c r="H4" s="117" t="s">
        <v>13</v>
      </c>
      <c r="I4" s="117" t="s">
        <v>264</v>
      </c>
      <c r="J4" s="117" t="s">
        <v>265</v>
      </c>
      <c r="K4" s="117" t="s">
        <v>214</v>
      </c>
      <c r="L4" s="117" t="s">
        <v>14</v>
      </c>
      <c r="M4" s="117" t="s">
        <v>15</v>
      </c>
      <c r="N4" s="117" t="s">
        <v>693</v>
      </c>
      <c r="O4" s="117" t="s">
        <v>264</v>
      </c>
      <c r="P4" s="117" t="s">
        <v>265</v>
      </c>
      <c r="Q4" s="118" t="s">
        <v>690</v>
      </c>
      <c r="R4" s="118" t="s">
        <v>327</v>
      </c>
      <c r="S4" s="117"/>
      <c r="T4" s="117"/>
      <c r="U4" s="117"/>
      <c r="V4" s="119"/>
    </row>
    <row r="5" spans="1:23" s="1" customFormat="1" ht="99.75" customHeight="1" x14ac:dyDescent="0.2">
      <c r="A5" s="110"/>
      <c r="B5" s="198" t="s">
        <v>289</v>
      </c>
      <c r="C5" s="308" t="s">
        <v>484</v>
      </c>
      <c r="D5" s="28" t="s">
        <v>25</v>
      </c>
      <c r="E5" s="60" t="e" vm="19">
        <v>#VALUE!</v>
      </c>
      <c r="F5" s="60" t="e" vm="3">
        <v>#VALUE!</v>
      </c>
      <c r="G5" s="60" t="e" vm="4">
        <v>#VALUE!</v>
      </c>
      <c r="H5" s="3" t="e" vm="5">
        <v>#VALUE!</v>
      </c>
      <c r="I5" s="60" t="e" vm="6">
        <v>#VALUE!</v>
      </c>
      <c r="J5" s="60" t="e" vm="7">
        <v>#VALUE!</v>
      </c>
      <c r="K5" s="60" t="e" vm="8">
        <v>#VALUE!</v>
      </c>
      <c r="L5" s="60" t="e" vm="9">
        <v>#VALUE!</v>
      </c>
      <c r="M5" s="60" t="e" vm="10">
        <v>#VALUE!</v>
      </c>
      <c r="N5" s="3" t="e" vm="11">
        <v>#VALUE!</v>
      </c>
      <c r="O5" s="3" t="e" vm="20">
        <v>#VALUE!</v>
      </c>
      <c r="P5" s="3" t="e" vm="12">
        <v>#VALUE!</v>
      </c>
      <c r="Q5" s="3" t="e" vm="13">
        <v>#VALUE!</v>
      </c>
      <c r="R5" s="60" t="e" vm="14">
        <v>#VALUE!</v>
      </c>
      <c r="S5" s="60" t="e" vm="15">
        <v>#VALUE!</v>
      </c>
      <c r="T5" s="60" t="e" vm="16">
        <v>#VALUE!</v>
      </c>
      <c r="U5" s="60" t="e" vm="17">
        <v>#VALUE!</v>
      </c>
      <c r="V5" s="61" t="e" vm="18">
        <v>#VALUE!</v>
      </c>
    </row>
    <row r="6" spans="1:23" s="36" customFormat="1" ht="387.5" customHeight="1" x14ac:dyDescent="0.2">
      <c r="A6" s="109"/>
      <c r="B6" s="198" t="s">
        <v>289</v>
      </c>
      <c r="C6" s="309"/>
      <c r="D6" s="28" t="s">
        <v>288</v>
      </c>
      <c r="E6" s="62" t="s">
        <v>26</v>
      </c>
      <c r="F6" s="62" t="s">
        <v>454</v>
      </c>
      <c r="G6" s="62" t="s">
        <v>534</v>
      </c>
      <c r="H6" s="12" t="s">
        <v>472</v>
      </c>
      <c r="I6" s="12" t="s">
        <v>627</v>
      </c>
      <c r="J6" s="62" t="s">
        <v>712</v>
      </c>
      <c r="K6" s="12" t="s">
        <v>535</v>
      </c>
      <c r="L6" s="62" t="s">
        <v>321</v>
      </c>
      <c r="M6" s="62" t="s">
        <v>322</v>
      </c>
      <c r="N6" s="12" t="s">
        <v>694</v>
      </c>
      <c r="O6" s="12" t="s">
        <v>369</v>
      </c>
      <c r="P6" s="12" t="s">
        <v>537</v>
      </c>
      <c r="Q6" s="62" t="s">
        <v>323</v>
      </c>
      <c r="R6" s="62" t="s">
        <v>324</v>
      </c>
      <c r="S6" s="12" t="s">
        <v>466</v>
      </c>
      <c r="T6" s="12" t="s">
        <v>467</v>
      </c>
      <c r="U6" s="12" t="s">
        <v>382</v>
      </c>
      <c r="V6" s="63" t="s">
        <v>383</v>
      </c>
    </row>
    <row r="7" spans="1:23" s="9" customFormat="1" ht="64" x14ac:dyDescent="0.2">
      <c r="A7" s="20" t="s">
        <v>629</v>
      </c>
      <c r="B7" s="198" t="s">
        <v>289</v>
      </c>
      <c r="C7" s="310"/>
      <c r="D7" s="28" t="s">
        <v>267</v>
      </c>
      <c r="E7" s="13" t="s">
        <v>677</v>
      </c>
      <c r="F7" s="13" t="s">
        <v>18</v>
      </c>
      <c r="G7" s="13" t="s">
        <v>18</v>
      </c>
      <c r="H7" s="13" t="s">
        <v>20</v>
      </c>
      <c r="I7" s="15" t="s">
        <v>699</v>
      </c>
      <c r="J7" s="12" t="s">
        <v>679</v>
      </c>
      <c r="K7" s="15" t="s">
        <v>18</v>
      </c>
      <c r="L7" s="13" t="s">
        <v>678</v>
      </c>
      <c r="M7" s="13" t="s">
        <v>21</v>
      </c>
      <c r="N7" s="13" t="s">
        <v>680</v>
      </c>
      <c r="O7" s="15" t="s">
        <v>21</v>
      </c>
      <c r="P7" s="15" t="s">
        <v>21</v>
      </c>
      <c r="Q7" s="13" t="s">
        <v>201</v>
      </c>
      <c r="R7" s="13" t="s">
        <v>21</v>
      </c>
      <c r="S7" s="15" t="s">
        <v>21</v>
      </c>
      <c r="T7" s="15" t="s">
        <v>21</v>
      </c>
      <c r="U7" s="15" t="s">
        <v>385</v>
      </c>
      <c r="V7" s="18" t="s">
        <v>21</v>
      </c>
      <c r="W7" s="35"/>
    </row>
    <row r="8" spans="1:23" s="9" customFormat="1" ht="96" x14ac:dyDescent="0.2">
      <c r="A8" s="20" t="s">
        <v>661</v>
      </c>
      <c r="B8" s="198" t="s">
        <v>289</v>
      </c>
      <c r="C8" s="305" t="s">
        <v>289</v>
      </c>
      <c r="D8" s="28" t="s">
        <v>16</v>
      </c>
      <c r="E8" s="15" t="s">
        <v>676</v>
      </c>
      <c r="F8" s="13" t="s">
        <v>93</v>
      </c>
      <c r="G8" s="13" t="s">
        <v>538</v>
      </c>
      <c r="H8" s="13" t="s">
        <v>19</v>
      </c>
      <c r="I8" s="15" t="s">
        <v>700</v>
      </c>
      <c r="J8" s="15" t="s">
        <v>356</v>
      </c>
      <c r="K8" s="15" t="s">
        <v>359</v>
      </c>
      <c r="L8" s="13" t="s">
        <v>24</v>
      </c>
      <c r="M8" s="13" t="s">
        <v>22</v>
      </c>
      <c r="N8" s="266" t="s">
        <v>695</v>
      </c>
      <c r="O8" s="15" t="s">
        <v>349</v>
      </c>
      <c r="P8" s="15" t="s">
        <v>349</v>
      </c>
      <c r="Q8" s="15" t="s">
        <v>284</v>
      </c>
      <c r="R8" s="13" t="s">
        <v>209</v>
      </c>
      <c r="S8" s="15" t="s">
        <v>380</v>
      </c>
      <c r="T8" s="15" t="s">
        <v>380</v>
      </c>
      <c r="U8" s="15" t="s">
        <v>384</v>
      </c>
      <c r="V8" s="63" t="s">
        <v>539</v>
      </c>
      <c r="W8" s="35"/>
    </row>
    <row r="9" spans="1:23" s="9" customFormat="1" ht="58.25" customHeight="1" x14ac:dyDescent="0.2">
      <c r="A9" s="20" t="s">
        <v>662</v>
      </c>
      <c r="B9" s="198" t="s">
        <v>289</v>
      </c>
      <c r="C9" s="306"/>
      <c r="D9" s="28" t="s">
        <v>27</v>
      </c>
      <c r="E9" s="15" t="s">
        <v>540</v>
      </c>
      <c r="F9" s="15" t="s">
        <v>344</v>
      </c>
      <c r="G9" s="15" t="s">
        <v>675</v>
      </c>
      <c r="H9" s="129" t="s">
        <v>541</v>
      </c>
      <c r="I9" s="15" t="s">
        <v>701</v>
      </c>
      <c r="J9" s="12" t="s">
        <v>542</v>
      </c>
      <c r="K9" s="21" t="s">
        <v>418</v>
      </c>
      <c r="L9" s="13" t="s">
        <v>188</v>
      </c>
      <c r="M9" s="13" t="s">
        <v>33</v>
      </c>
      <c r="N9" s="270" t="s">
        <v>729</v>
      </c>
      <c r="O9" s="15" t="s">
        <v>33</v>
      </c>
      <c r="P9" s="15" t="s">
        <v>33</v>
      </c>
      <c r="Q9" s="15" t="s">
        <v>280</v>
      </c>
      <c r="R9" s="15" t="s">
        <v>280</v>
      </c>
      <c r="S9" s="15" t="s">
        <v>381</v>
      </c>
      <c r="T9" s="130" t="s">
        <v>33</v>
      </c>
      <c r="U9" s="130" t="s">
        <v>33</v>
      </c>
      <c r="V9" s="18" t="s">
        <v>386</v>
      </c>
      <c r="W9" s="35"/>
    </row>
    <row r="10" spans="1:23" s="11" customFormat="1" ht="16.5" customHeight="1" x14ac:dyDescent="0.2">
      <c r="A10" s="20" t="s">
        <v>663</v>
      </c>
      <c r="B10" s="198" t="s">
        <v>289</v>
      </c>
      <c r="C10" s="306"/>
      <c r="D10" s="28" t="s">
        <v>28</v>
      </c>
      <c r="E10" s="15" t="s">
        <v>29</v>
      </c>
      <c r="F10" s="15" t="s">
        <v>29</v>
      </c>
      <c r="G10" s="15" t="s">
        <v>29</v>
      </c>
      <c r="H10" s="15" t="s">
        <v>30</v>
      </c>
      <c r="I10" s="15" t="s">
        <v>31</v>
      </c>
      <c r="J10" s="15" t="s">
        <v>31</v>
      </c>
      <c r="K10" s="15" t="s">
        <v>31</v>
      </c>
      <c r="L10" s="13" t="s">
        <v>32</v>
      </c>
      <c r="M10" s="13" t="s">
        <v>33</v>
      </c>
      <c r="N10" s="13" t="s">
        <v>33</v>
      </c>
      <c r="O10" s="15" t="s">
        <v>33</v>
      </c>
      <c r="P10" s="15" t="s">
        <v>33</v>
      </c>
      <c r="Q10" s="15" t="s">
        <v>280</v>
      </c>
      <c r="R10" s="15" t="s">
        <v>280</v>
      </c>
      <c r="S10" s="130" t="s">
        <v>33</v>
      </c>
      <c r="T10" s="130" t="s">
        <v>33</v>
      </c>
      <c r="U10" s="130" t="s">
        <v>33</v>
      </c>
      <c r="V10" s="131" t="s">
        <v>33</v>
      </c>
      <c r="W10" s="35"/>
    </row>
    <row r="11" spans="1:23" s="11" customFormat="1" ht="30.5" customHeight="1" x14ac:dyDescent="0.2">
      <c r="A11" s="20" t="s">
        <v>662</v>
      </c>
      <c r="B11" s="198" t="s">
        <v>289</v>
      </c>
      <c r="C11" s="306"/>
      <c r="D11" s="28" t="s">
        <v>247</v>
      </c>
      <c r="E11" s="13" t="s">
        <v>507</v>
      </c>
      <c r="F11" s="13" t="s">
        <v>170</v>
      </c>
      <c r="G11" s="22"/>
      <c r="H11" s="15" t="s">
        <v>268</v>
      </c>
      <c r="I11" s="15" t="s">
        <v>702</v>
      </c>
      <c r="J11" s="15" t="s">
        <v>360</v>
      </c>
      <c r="K11" s="15" t="s">
        <v>419</v>
      </c>
      <c r="L11" s="13" t="s">
        <v>35</v>
      </c>
      <c r="M11" s="13" t="s">
        <v>37</v>
      </c>
      <c r="N11" s="13" t="s">
        <v>354</v>
      </c>
      <c r="O11" s="15" t="s">
        <v>361</v>
      </c>
      <c r="P11" s="15" t="s">
        <v>361</v>
      </c>
      <c r="Q11" s="15" t="s">
        <v>276</v>
      </c>
      <c r="R11" s="13"/>
      <c r="S11" s="15" t="s">
        <v>387</v>
      </c>
      <c r="T11" s="15" t="s">
        <v>388</v>
      </c>
      <c r="U11" s="15" t="s">
        <v>389</v>
      </c>
      <c r="V11" s="18" t="s">
        <v>390</v>
      </c>
      <c r="W11" s="35"/>
    </row>
    <row r="12" spans="1:23" s="11" customFormat="1" ht="16.5" customHeight="1" x14ac:dyDescent="0.2">
      <c r="A12" s="20" t="s">
        <v>662</v>
      </c>
      <c r="B12" s="198" t="s">
        <v>289</v>
      </c>
      <c r="C12" s="306"/>
      <c r="D12" s="28" t="s">
        <v>251</v>
      </c>
      <c r="E12" s="13" t="s">
        <v>443</v>
      </c>
      <c r="F12" s="13" t="s">
        <v>455</v>
      </c>
      <c r="G12" s="15" t="s">
        <v>34</v>
      </c>
      <c r="H12" s="15" t="s">
        <v>269</v>
      </c>
      <c r="I12" s="15" t="s">
        <v>703</v>
      </c>
      <c r="J12" s="15"/>
      <c r="K12" s="15"/>
      <c r="L12" s="13"/>
      <c r="M12" s="13"/>
      <c r="N12" s="13"/>
      <c r="O12" s="15"/>
      <c r="P12" s="15"/>
      <c r="Q12" s="15" t="s">
        <v>276</v>
      </c>
      <c r="R12" s="130" t="s">
        <v>33</v>
      </c>
      <c r="S12" s="130" t="s">
        <v>33</v>
      </c>
      <c r="T12" s="130" t="s">
        <v>33</v>
      </c>
      <c r="U12" s="130" t="s">
        <v>33</v>
      </c>
      <c r="V12" s="131" t="s">
        <v>33</v>
      </c>
      <c r="W12" s="35"/>
    </row>
    <row r="13" spans="1:23" s="11" customFormat="1" ht="16.5" customHeight="1" x14ac:dyDescent="0.2">
      <c r="A13" s="20" t="s">
        <v>662</v>
      </c>
      <c r="B13" s="198" t="s">
        <v>289</v>
      </c>
      <c r="C13" s="306"/>
      <c r="D13" s="28" t="s">
        <v>249</v>
      </c>
      <c r="E13" s="13" t="s">
        <v>444</v>
      </c>
      <c r="F13" s="132" t="s">
        <v>543</v>
      </c>
      <c r="G13" s="15" t="s">
        <v>263</v>
      </c>
      <c r="H13" s="15" t="s">
        <v>270</v>
      </c>
      <c r="I13" s="15" t="s">
        <v>704</v>
      </c>
      <c r="J13" s="15" t="s">
        <v>713</v>
      </c>
      <c r="K13" s="133" t="s">
        <v>545</v>
      </c>
      <c r="L13" s="13" t="s">
        <v>36</v>
      </c>
      <c r="M13" s="13" t="s">
        <v>33</v>
      </c>
      <c r="N13" s="13"/>
      <c r="O13" s="15" t="s">
        <v>33</v>
      </c>
      <c r="P13" s="15" t="s">
        <v>33</v>
      </c>
      <c r="Q13" s="15" t="s">
        <v>276</v>
      </c>
      <c r="R13" s="130" t="s">
        <v>33</v>
      </c>
      <c r="S13" s="130" t="s">
        <v>33</v>
      </c>
      <c r="T13" s="130" t="s">
        <v>33</v>
      </c>
      <c r="U13" s="130" t="s">
        <v>33</v>
      </c>
      <c r="V13" s="131" t="s">
        <v>33</v>
      </c>
      <c r="W13" s="35"/>
    </row>
    <row r="14" spans="1:23" s="11" customFormat="1" ht="59.5" customHeight="1" x14ac:dyDescent="0.2">
      <c r="A14" s="20" t="s">
        <v>662</v>
      </c>
      <c r="B14" s="198" t="s">
        <v>289</v>
      </c>
      <c r="C14" s="306"/>
      <c r="D14" s="28" t="s">
        <v>634</v>
      </c>
      <c r="E14" s="13" t="s">
        <v>445</v>
      </c>
      <c r="F14" s="132" t="s">
        <v>544</v>
      </c>
      <c r="G14" s="15" t="s">
        <v>320</v>
      </c>
      <c r="H14" s="15" t="s">
        <v>271</v>
      </c>
      <c r="I14" s="15" t="s">
        <v>705</v>
      </c>
      <c r="J14" s="15" t="s">
        <v>714</v>
      </c>
      <c r="K14" s="15" t="s">
        <v>420</v>
      </c>
      <c r="L14" s="13">
        <v>1420</v>
      </c>
      <c r="M14" s="13" t="s">
        <v>38</v>
      </c>
      <c r="N14" s="13"/>
      <c r="O14" s="15" t="s">
        <v>363</v>
      </c>
      <c r="P14" s="15" t="s">
        <v>370</v>
      </c>
      <c r="Q14" s="15" t="s">
        <v>276</v>
      </c>
      <c r="R14" s="130" t="s">
        <v>33</v>
      </c>
      <c r="S14" s="130" t="s">
        <v>33</v>
      </c>
      <c r="T14" s="130" t="s">
        <v>33</v>
      </c>
      <c r="U14" s="130" t="s">
        <v>33</v>
      </c>
      <c r="V14" s="131" t="s">
        <v>33</v>
      </c>
      <c r="W14" s="35"/>
    </row>
    <row r="15" spans="1:23" s="9" customFormat="1" ht="32" x14ac:dyDescent="0.2">
      <c r="A15" s="20" t="s">
        <v>664</v>
      </c>
      <c r="B15" s="198" t="s">
        <v>289</v>
      </c>
      <c r="C15" s="306"/>
      <c r="D15" s="28" t="s">
        <v>508</v>
      </c>
      <c r="E15" s="134" t="s">
        <v>509</v>
      </c>
      <c r="F15" s="134" t="s">
        <v>510</v>
      </c>
      <c r="G15" s="135" t="s">
        <v>511</v>
      </c>
      <c r="H15" s="136" t="s">
        <v>512</v>
      </c>
      <c r="I15" s="137">
        <v>325</v>
      </c>
      <c r="J15" s="269" t="s">
        <v>715</v>
      </c>
      <c r="K15" s="136" t="s">
        <v>513</v>
      </c>
      <c r="L15" s="138">
        <v>4.2</v>
      </c>
      <c r="M15" s="139" t="s">
        <v>514</v>
      </c>
      <c r="N15" s="134"/>
      <c r="O15" s="136" t="s">
        <v>515</v>
      </c>
      <c r="P15" s="137" t="s">
        <v>516</v>
      </c>
      <c r="Q15" s="133" t="s">
        <v>276</v>
      </c>
      <c r="R15" s="133" t="s">
        <v>276</v>
      </c>
      <c r="S15" s="15" t="s">
        <v>33</v>
      </c>
      <c r="T15" s="15" t="s">
        <v>33</v>
      </c>
      <c r="U15" s="15" t="s">
        <v>33</v>
      </c>
      <c r="V15" s="18" t="s">
        <v>33</v>
      </c>
      <c r="W15" s="35"/>
    </row>
    <row r="16" spans="1:23" s="11" customFormat="1" ht="80" x14ac:dyDescent="0.2">
      <c r="A16" s="20" t="s">
        <v>665</v>
      </c>
      <c r="B16" s="198" t="s">
        <v>289</v>
      </c>
      <c r="C16" s="306"/>
      <c r="D16" s="28" t="s">
        <v>375</v>
      </c>
      <c r="E16" s="15" t="s">
        <v>343</v>
      </c>
      <c r="F16" s="13" t="s">
        <v>39</v>
      </c>
      <c r="G16" s="15" t="s">
        <v>33</v>
      </c>
      <c r="H16" s="15" t="s">
        <v>272</v>
      </c>
      <c r="I16" s="15" t="s">
        <v>706</v>
      </c>
      <c r="J16" s="14">
        <v>0.32</v>
      </c>
      <c r="K16" s="15" t="s">
        <v>421</v>
      </c>
      <c r="L16" s="13" t="s">
        <v>40</v>
      </c>
      <c r="M16" s="24" t="s">
        <v>41</v>
      </c>
      <c r="N16" s="13" t="s">
        <v>351</v>
      </c>
      <c r="O16" s="14" t="s">
        <v>368</v>
      </c>
      <c r="P16" s="14">
        <v>1</v>
      </c>
      <c r="Q16" s="15" t="s">
        <v>276</v>
      </c>
      <c r="R16" s="13" t="s">
        <v>204</v>
      </c>
      <c r="S16" s="15" t="s">
        <v>33</v>
      </c>
      <c r="T16" s="15" t="s">
        <v>33</v>
      </c>
      <c r="U16" s="15" t="s">
        <v>33</v>
      </c>
      <c r="V16" s="18" t="s">
        <v>33</v>
      </c>
      <c r="W16" s="35"/>
    </row>
    <row r="17" spans="1:23" s="11" customFormat="1" ht="48" x14ac:dyDescent="0.2">
      <c r="A17" s="20" t="s">
        <v>662</v>
      </c>
      <c r="B17" s="198" t="s">
        <v>289</v>
      </c>
      <c r="C17" s="306"/>
      <c r="D17" s="29" t="s">
        <v>53</v>
      </c>
      <c r="E17" s="13" t="s">
        <v>517</v>
      </c>
      <c r="F17" s="13" t="s">
        <v>474</v>
      </c>
      <c r="G17" s="13" t="s">
        <v>457</v>
      </c>
      <c r="H17" s="15" t="s">
        <v>325</v>
      </c>
      <c r="I17" s="15" t="s">
        <v>707</v>
      </c>
      <c r="J17" s="15" t="s">
        <v>716</v>
      </c>
      <c r="K17" s="25" t="s">
        <v>422</v>
      </c>
      <c r="L17" s="13" t="s">
        <v>475</v>
      </c>
      <c r="M17" s="13" t="s">
        <v>42</v>
      </c>
      <c r="N17" s="130" t="s">
        <v>33</v>
      </c>
      <c r="O17" s="15" t="s">
        <v>362</v>
      </c>
      <c r="P17" s="15" t="s">
        <v>362</v>
      </c>
      <c r="Q17" s="15" t="s">
        <v>276</v>
      </c>
      <c r="R17" s="130" t="s">
        <v>33</v>
      </c>
      <c r="S17" s="15" t="s">
        <v>391</v>
      </c>
      <c r="T17" s="15" t="s">
        <v>392</v>
      </c>
      <c r="U17" s="130" t="s">
        <v>33</v>
      </c>
      <c r="V17" s="131" t="s">
        <v>33</v>
      </c>
      <c r="W17" s="35"/>
    </row>
    <row r="18" spans="1:23" s="11" customFormat="1" ht="48" x14ac:dyDescent="0.2">
      <c r="A18" s="20" t="s">
        <v>661</v>
      </c>
      <c r="B18" s="198" t="s">
        <v>289</v>
      </c>
      <c r="C18" s="306"/>
      <c r="D18" s="29" t="s">
        <v>301</v>
      </c>
      <c r="E18" s="14" t="s">
        <v>332</v>
      </c>
      <c r="F18" s="140" t="s">
        <v>546</v>
      </c>
      <c r="G18" s="14">
        <v>0.48</v>
      </c>
      <c r="H18" s="141">
        <v>0.43</v>
      </c>
      <c r="I18" s="15" t="s">
        <v>242</v>
      </c>
      <c r="J18" s="141" t="s">
        <v>717</v>
      </c>
      <c r="K18" s="14">
        <v>0.38500000000000001</v>
      </c>
      <c r="L18" s="13" t="s">
        <v>730</v>
      </c>
      <c r="M18" s="13" t="s">
        <v>547</v>
      </c>
      <c r="N18" s="130" t="s">
        <v>33</v>
      </c>
      <c r="O18" s="15" t="s">
        <v>125</v>
      </c>
      <c r="P18" s="14">
        <v>0.4</v>
      </c>
      <c r="Q18" s="15" t="s">
        <v>276</v>
      </c>
      <c r="R18" s="13" t="s">
        <v>276</v>
      </c>
      <c r="S18" s="130" t="s">
        <v>33</v>
      </c>
      <c r="T18" s="130" t="s">
        <v>33</v>
      </c>
      <c r="U18" s="130" t="s">
        <v>33</v>
      </c>
      <c r="V18" s="131" t="s">
        <v>33</v>
      </c>
      <c r="W18" s="35"/>
    </row>
    <row r="19" spans="1:23" s="11" customFormat="1" ht="48" x14ac:dyDescent="0.2">
      <c r="A19" s="20" t="s">
        <v>661</v>
      </c>
      <c r="B19" s="198" t="s">
        <v>289</v>
      </c>
      <c r="C19" s="306"/>
      <c r="D19" s="29" t="s">
        <v>49</v>
      </c>
      <c r="E19" s="15" t="s">
        <v>50</v>
      </c>
      <c r="F19" s="15" t="s">
        <v>50</v>
      </c>
      <c r="G19" s="15" t="s">
        <v>51</v>
      </c>
      <c r="H19" s="15" t="s">
        <v>273</v>
      </c>
      <c r="I19" s="15" t="s">
        <v>243</v>
      </c>
      <c r="J19" s="15" t="s">
        <v>376</v>
      </c>
      <c r="K19" s="15" t="s">
        <v>376</v>
      </c>
      <c r="L19" s="13" t="s">
        <v>52</v>
      </c>
      <c r="M19" s="13" t="s">
        <v>547</v>
      </c>
      <c r="N19" s="142">
        <v>3.7999999999999999E-2</v>
      </c>
      <c r="O19" s="15" t="s">
        <v>51</v>
      </c>
      <c r="P19" s="15" t="s">
        <v>51</v>
      </c>
      <c r="Q19" s="15" t="s">
        <v>276</v>
      </c>
      <c r="R19" s="15" t="s">
        <v>276</v>
      </c>
      <c r="S19" s="130" t="s">
        <v>33</v>
      </c>
      <c r="T19" s="130" t="s">
        <v>33</v>
      </c>
      <c r="U19" s="130" t="s">
        <v>33</v>
      </c>
      <c r="V19" s="131" t="s">
        <v>33</v>
      </c>
      <c r="W19" s="35"/>
    </row>
    <row r="20" spans="1:23" s="11" customFormat="1" ht="32" x14ac:dyDescent="0.2">
      <c r="A20" s="20" t="s">
        <v>629</v>
      </c>
      <c r="B20" s="198" t="s">
        <v>289</v>
      </c>
      <c r="C20" s="306"/>
      <c r="D20" s="29" t="s">
        <v>43</v>
      </c>
      <c r="E20" s="13" t="s">
        <v>44</v>
      </c>
      <c r="F20" s="13" t="s">
        <v>44</v>
      </c>
      <c r="G20" s="15" t="s">
        <v>44</v>
      </c>
      <c r="H20" s="15" t="s">
        <v>44</v>
      </c>
      <c r="I20" s="15" t="s">
        <v>45</v>
      </c>
      <c r="J20" s="15" t="s">
        <v>45</v>
      </c>
      <c r="K20" s="15" t="s">
        <v>45</v>
      </c>
      <c r="L20" s="13" t="s">
        <v>45</v>
      </c>
      <c r="M20" s="13" t="s">
        <v>46</v>
      </c>
      <c r="N20" s="13" t="s">
        <v>46</v>
      </c>
      <c r="O20" s="15" t="s">
        <v>45</v>
      </c>
      <c r="P20" s="15" t="s">
        <v>45</v>
      </c>
      <c r="Q20" s="15" t="s">
        <v>281</v>
      </c>
      <c r="R20" s="13"/>
      <c r="S20" s="15" t="s">
        <v>46</v>
      </c>
      <c r="T20" s="15" t="s">
        <v>46</v>
      </c>
      <c r="U20" s="15" t="s">
        <v>46</v>
      </c>
      <c r="V20" s="18" t="s">
        <v>46</v>
      </c>
      <c r="W20" s="35"/>
    </row>
    <row r="21" spans="1:23" s="9" customFormat="1" ht="38.5" customHeight="1" x14ac:dyDescent="0.2">
      <c r="A21" s="20" t="s">
        <v>666</v>
      </c>
      <c r="B21" s="198" t="s">
        <v>289</v>
      </c>
      <c r="C21" s="306"/>
      <c r="D21" s="29" t="s">
        <v>47</v>
      </c>
      <c r="E21" s="13" t="s">
        <v>48</v>
      </c>
      <c r="F21" s="13" t="s">
        <v>48</v>
      </c>
      <c r="G21" s="15" t="s">
        <v>48</v>
      </c>
      <c r="H21" s="15" t="s">
        <v>48</v>
      </c>
      <c r="I21" s="15" t="s">
        <v>48</v>
      </c>
      <c r="J21" s="15" t="s">
        <v>48</v>
      </c>
      <c r="K21" s="15" t="s">
        <v>48</v>
      </c>
      <c r="L21" s="13" t="s">
        <v>48</v>
      </c>
      <c r="M21" s="13" t="s">
        <v>48</v>
      </c>
      <c r="N21" s="13" t="s">
        <v>48</v>
      </c>
      <c r="O21" s="15" t="s">
        <v>48</v>
      </c>
      <c r="P21" s="15" t="s">
        <v>48</v>
      </c>
      <c r="Q21" s="15" t="s">
        <v>469</v>
      </c>
      <c r="R21" s="13" t="s">
        <v>205</v>
      </c>
      <c r="S21" s="15" t="s">
        <v>48</v>
      </c>
      <c r="T21" s="15" t="s">
        <v>48</v>
      </c>
      <c r="U21" s="15" t="s">
        <v>48</v>
      </c>
      <c r="V21" s="18" t="s">
        <v>48</v>
      </c>
      <c r="W21" s="35"/>
    </row>
    <row r="22" spans="1:23" s="9" customFormat="1" ht="48" x14ac:dyDescent="0.2">
      <c r="A22" s="20" t="s">
        <v>667</v>
      </c>
      <c r="B22" s="198" t="s">
        <v>289</v>
      </c>
      <c r="C22" s="306"/>
      <c r="D22" s="29" t="s">
        <v>123</v>
      </c>
      <c r="E22" s="13" t="s">
        <v>48</v>
      </c>
      <c r="F22" s="13" t="s">
        <v>48</v>
      </c>
      <c r="G22" s="15" t="s">
        <v>48</v>
      </c>
      <c r="H22" s="15" t="s">
        <v>48</v>
      </c>
      <c r="I22" s="15" t="s">
        <v>48</v>
      </c>
      <c r="J22" s="15" t="s">
        <v>48</v>
      </c>
      <c r="K22" s="15" t="s">
        <v>48</v>
      </c>
      <c r="L22" s="13" t="s">
        <v>48</v>
      </c>
      <c r="M22" s="13" t="s">
        <v>48</v>
      </c>
      <c r="N22" s="13" t="s">
        <v>48</v>
      </c>
      <c r="O22" s="15" t="s">
        <v>48</v>
      </c>
      <c r="P22" s="15" t="s">
        <v>48</v>
      </c>
      <c r="Q22" s="15" t="s">
        <v>276</v>
      </c>
      <c r="R22" s="13" t="s">
        <v>48</v>
      </c>
      <c r="S22" s="15" t="s">
        <v>393</v>
      </c>
      <c r="T22" s="15" t="s">
        <v>393</v>
      </c>
      <c r="U22" s="15" t="s">
        <v>393</v>
      </c>
      <c r="V22" s="18" t="s">
        <v>393</v>
      </c>
      <c r="W22" s="35"/>
    </row>
    <row r="23" spans="1:23" s="9" customFormat="1" ht="32" x14ac:dyDescent="0.2">
      <c r="A23" s="20" t="s">
        <v>668</v>
      </c>
      <c r="B23" s="198" t="s">
        <v>289</v>
      </c>
      <c r="C23" s="306"/>
      <c r="D23" s="29" t="s">
        <v>199</v>
      </c>
      <c r="E23" s="13" t="s">
        <v>33</v>
      </c>
      <c r="F23" s="13" t="s">
        <v>33</v>
      </c>
      <c r="G23" s="13" t="s">
        <v>33</v>
      </c>
      <c r="H23" s="15" t="s">
        <v>274</v>
      </c>
      <c r="I23" s="15" t="s">
        <v>708</v>
      </c>
      <c r="J23" s="15" t="s">
        <v>254</v>
      </c>
      <c r="K23" s="26" t="s">
        <v>423</v>
      </c>
      <c r="L23" s="130" t="s">
        <v>33</v>
      </c>
      <c r="M23" s="130" t="s">
        <v>731</v>
      </c>
      <c r="N23" s="13" t="s">
        <v>352</v>
      </c>
      <c r="O23" s="12" t="s">
        <v>548</v>
      </c>
      <c r="P23" s="12" t="s">
        <v>548</v>
      </c>
      <c r="Q23" s="15" t="s">
        <v>276</v>
      </c>
      <c r="R23" s="15" t="s">
        <v>276</v>
      </c>
      <c r="S23" s="15" t="s">
        <v>280</v>
      </c>
      <c r="T23" s="15" t="s">
        <v>280</v>
      </c>
      <c r="U23" s="15" t="s">
        <v>280</v>
      </c>
      <c r="V23" s="18" t="s">
        <v>280</v>
      </c>
      <c r="W23" s="35"/>
    </row>
    <row r="24" spans="1:23" s="9" customFormat="1" ht="32" x14ac:dyDescent="0.2">
      <c r="A24" s="20" t="s">
        <v>668</v>
      </c>
      <c r="B24" s="198" t="s">
        <v>289</v>
      </c>
      <c r="C24" s="306"/>
      <c r="D24" s="29" t="s">
        <v>198</v>
      </c>
      <c r="E24" s="13" t="s">
        <v>518</v>
      </c>
      <c r="F24" s="13" t="s">
        <v>33</v>
      </c>
      <c r="G24" s="15">
        <v>150</v>
      </c>
      <c r="H24" s="15" t="s">
        <v>275</v>
      </c>
      <c r="I24" s="21" t="s">
        <v>709</v>
      </c>
      <c r="J24" s="21" t="s">
        <v>377</v>
      </c>
      <c r="K24" s="27" t="s">
        <v>470</v>
      </c>
      <c r="L24" s="130" t="s">
        <v>33</v>
      </c>
      <c r="M24" s="13">
        <v>6</v>
      </c>
      <c r="N24" s="13"/>
      <c r="O24" s="12" t="s">
        <v>549</v>
      </c>
      <c r="P24" s="12" t="s">
        <v>549</v>
      </c>
      <c r="Q24" s="15" t="s">
        <v>276</v>
      </c>
      <c r="R24" s="15" t="s">
        <v>276</v>
      </c>
      <c r="S24" s="15" t="s">
        <v>280</v>
      </c>
      <c r="T24" s="15" t="s">
        <v>280</v>
      </c>
      <c r="U24" s="15" t="s">
        <v>280</v>
      </c>
      <c r="V24" s="18" t="s">
        <v>280</v>
      </c>
      <c r="W24" s="35"/>
    </row>
    <row r="25" spans="1:23" s="9" customFormat="1" ht="32" x14ac:dyDescent="0.2">
      <c r="A25" s="20" t="s">
        <v>669</v>
      </c>
      <c r="B25" s="198" t="s">
        <v>289</v>
      </c>
      <c r="C25" s="307"/>
      <c r="D25" s="29" t="s">
        <v>246</v>
      </c>
      <c r="E25" s="13" t="s">
        <v>446</v>
      </c>
      <c r="F25" s="130" t="s">
        <v>33</v>
      </c>
      <c r="G25" s="130" t="s">
        <v>33</v>
      </c>
      <c r="H25" s="23" t="s">
        <v>33</v>
      </c>
      <c r="I25" s="21" t="s">
        <v>710</v>
      </c>
      <c r="J25" s="21" t="s">
        <v>718</v>
      </c>
      <c r="K25" s="23" t="s">
        <v>424</v>
      </c>
      <c r="L25" s="130" t="s">
        <v>33</v>
      </c>
      <c r="M25" s="130" t="s">
        <v>33</v>
      </c>
      <c r="N25" s="13" t="s">
        <v>353</v>
      </c>
      <c r="O25" s="15" t="s">
        <v>350</v>
      </c>
      <c r="P25" s="15" t="s">
        <v>350</v>
      </c>
      <c r="Q25" s="15" t="s">
        <v>276</v>
      </c>
      <c r="R25" s="15" t="s">
        <v>276</v>
      </c>
      <c r="S25" s="15" t="s">
        <v>280</v>
      </c>
      <c r="T25" s="15" t="s">
        <v>280</v>
      </c>
      <c r="U25" s="15" t="s">
        <v>280</v>
      </c>
      <c r="V25" s="18" t="s">
        <v>280</v>
      </c>
      <c r="W25" s="35"/>
    </row>
    <row r="26" spans="1:23" s="9" customFormat="1" ht="291.5" customHeight="1" x14ac:dyDescent="0.2">
      <c r="A26" s="20" t="s">
        <v>661</v>
      </c>
      <c r="B26" s="200" t="s">
        <v>69</v>
      </c>
      <c r="C26" s="295" t="s">
        <v>69</v>
      </c>
      <c r="D26" s="29" t="s">
        <v>179</v>
      </c>
      <c r="E26" s="13" t="s">
        <v>341</v>
      </c>
      <c r="F26" s="13" t="s">
        <v>628</v>
      </c>
      <c r="G26" s="15" t="s">
        <v>417</v>
      </c>
      <c r="H26" s="15" t="s">
        <v>258</v>
      </c>
      <c r="I26" s="15" t="s">
        <v>471</v>
      </c>
      <c r="J26" s="15" t="s">
        <v>719</v>
      </c>
      <c r="K26" s="13" t="s">
        <v>378</v>
      </c>
      <c r="L26" s="13" t="s">
        <v>180</v>
      </c>
      <c r="M26" s="130" t="s">
        <v>33</v>
      </c>
      <c r="N26" s="15" t="s">
        <v>696</v>
      </c>
      <c r="O26" s="15" t="s">
        <v>366</v>
      </c>
      <c r="P26" s="15" t="s">
        <v>366</v>
      </c>
      <c r="Q26" s="15" t="s">
        <v>277</v>
      </c>
      <c r="R26" s="13" t="s">
        <v>210</v>
      </c>
      <c r="S26" s="15" t="s">
        <v>394</v>
      </c>
      <c r="T26" s="15" t="s">
        <v>395</v>
      </c>
      <c r="U26" s="15" t="s">
        <v>396</v>
      </c>
      <c r="V26" s="18" t="s">
        <v>397</v>
      </c>
      <c r="W26" s="35"/>
    </row>
    <row r="27" spans="1:23" s="9" customFormat="1" ht="284" customHeight="1" x14ac:dyDescent="0.2">
      <c r="A27" s="20" t="s">
        <v>661</v>
      </c>
      <c r="B27" s="200" t="s">
        <v>69</v>
      </c>
      <c r="C27" s="296"/>
      <c r="D27" s="29" t="s">
        <v>79</v>
      </c>
      <c r="E27" s="15" t="s">
        <v>519</v>
      </c>
      <c r="F27" s="15" t="s">
        <v>635</v>
      </c>
      <c r="G27" s="15" t="s">
        <v>458</v>
      </c>
      <c r="H27" s="15" t="s">
        <v>262</v>
      </c>
      <c r="I27" s="15" t="s">
        <v>244</v>
      </c>
      <c r="J27" s="15" t="s">
        <v>379</v>
      </c>
      <c r="K27" s="13" t="s">
        <v>550</v>
      </c>
      <c r="L27" s="13" t="s">
        <v>173</v>
      </c>
      <c r="M27" s="13" t="s">
        <v>80</v>
      </c>
      <c r="N27" s="15" t="s">
        <v>697</v>
      </c>
      <c r="O27" s="15" t="s">
        <v>365</v>
      </c>
      <c r="P27" s="15" t="s">
        <v>365</v>
      </c>
      <c r="Q27" s="15" t="s">
        <v>282</v>
      </c>
      <c r="R27" s="13" t="s">
        <v>211</v>
      </c>
      <c r="S27" s="15" t="s">
        <v>398</v>
      </c>
      <c r="T27" s="15" t="s">
        <v>398</v>
      </c>
      <c r="U27" s="15" t="s">
        <v>399</v>
      </c>
      <c r="V27" s="18" t="s">
        <v>400</v>
      </c>
      <c r="W27" s="35"/>
    </row>
    <row r="28" spans="1:23" s="9" customFormat="1" ht="266.5" customHeight="1" x14ac:dyDescent="0.2">
      <c r="A28" s="20" t="s">
        <v>661</v>
      </c>
      <c r="B28" s="200" t="s">
        <v>69</v>
      </c>
      <c r="C28" s="296"/>
      <c r="D28" s="29" t="s">
        <v>71</v>
      </c>
      <c r="E28" s="13" t="s">
        <v>342</v>
      </c>
      <c r="F28" s="13" t="s">
        <v>81</v>
      </c>
      <c r="G28" s="13" t="s">
        <v>551</v>
      </c>
      <c r="H28" s="15" t="s">
        <v>259</v>
      </c>
      <c r="I28" s="15" t="s">
        <v>245</v>
      </c>
      <c r="J28" s="15" t="s">
        <v>552</v>
      </c>
      <c r="K28" s="13" t="s">
        <v>476</v>
      </c>
      <c r="L28" s="13" t="s">
        <v>82</v>
      </c>
      <c r="M28" s="15" t="s">
        <v>553</v>
      </c>
      <c r="N28" s="13" t="s">
        <v>554</v>
      </c>
      <c r="O28" s="15" t="s">
        <v>367</v>
      </c>
      <c r="P28" s="15" t="s">
        <v>367</v>
      </c>
      <c r="Q28" s="15" t="s">
        <v>278</v>
      </c>
      <c r="R28" s="13" t="s">
        <v>212</v>
      </c>
      <c r="S28" s="15" t="s">
        <v>401</v>
      </c>
      <c r="T28" s="15" t="s">
        <v>402</v>
      </c>
      <c r="U28" s="15" t="s">
        <v>403</v>
      </c>
      <c r="V28" s="18" t="s">
        <v>404</v>
      </c>
      <c r="W28" s="35"/>
    </row>
    <row r="29" spans="1:23" s="9" customFormat="1" ht="382.25" customHeight="1" x14ac:dyDescent="0.2">
      <c r="A29" s="20" t="s">
        <v>670</v>
      </c>
      <c r="B29" s="200" t="s">
        <v>69</v>
      </c>
      <c r="C29" s="297"/>
      <c r="D29" s="28" t="s">
        <v>483</v>
      </c>
      <c r="E29" s="15" t="s">
        <v>432</v>
      </c>
      <c r="F29" s="15" t="s">
        <v>433</v>
      </c>
      <c r="G29" s="15" t="s">
        <v>434</v>
      </c>
      <c r="H29" s="15" t="s">
        <v>435</v>
      </c>
      <c r="I29" s="15" t="s">
        <v>436</v>
      </c>
      <c r="J29" s="15" t="s">
        <v>720</v>
      </c>
      <c r="K29" s="15" t="s">
        <v>437</v>
      </c>
      <c r="L29" s="15" t="s">
        <v>438</v>
      </c>
      <c r="M29" s="15" t="s">
        <v>439</v>
      </c>
      <c r="N29" s="15" t="s">
        <v>698</v>
      </c>
      <c r="O29" s="15" t="s">
        <v>725</v>
      </c>
      <c r="P29" s="15" t="s">
        <v>726</v>
      </c>
      <c r="Q29" s="130" t="s">
        <v>33</v>
      </c>
      <c r="R29" s="130" t="s">
        <v>33</v>
      </c>
      <c r="S29" s="15" t="s">
        <v>440</v>
      </c>
      <c r="T29" s="15" t="s">
        <v>441</v>
      </c>
      <c r="U29" s="15" t="s">
        <v>442</v>
      </c>
      <c r="V29" s="18" t="s">
        <v>468</v>
      </c>
      <c r="W29" s="35"/>
    </row>
    <row r="30" spans="1:23" s="9" customFormat="1" ht="21" customHeight="1" x14ac:dyDescent="0.2">
      <c r="A30" s="20" t="s">
        <v>671</v>
      </c>
      <c r="B30" s="201" t="s">
        <v>70</v>
      </c>
      <c r="C30" s="298" t="s">
        <v>70</v>
      </c>
      <c r="D30" s="29" t="s">
        <v>83</v>
      </c>
      <c r="E30" s="13" t="s">
        <v>84</v>
      </c>
      <c r="F30" s="13" t="s">
        <v>84</v>
      </c>
      <c r="G30" s="13" t="s">
        <v>84</v>
      </c>
      <c r="H30" s="15" t="s">
        <v>84</v>
      </c>
      <c r="I30" s="15" t="s">
        <v>84</v>
      </c>
      <c r="J30" s="15" t="s">
        <v>84</v>
      </c>
      <c r="K30" s="15" t="s">
        <v>84</v>
      </c>
      <c r="L30" s="13" t="s">
        <v>84</v>
      </c>
      <c r="M30" s="13" t="s">
        <v>84</v>
      </c>
      <c r="N30" s="13" t="s">
        <v>84</v>
      </c>
      <c r="O30" s="15" t="s">
        <v>84</v>
      </c>
      <c r="P30" s="15" t="s">
        <v>84</v>
      </c>
      <c r="Q30" s="15" t="s">
        <v>285</v>
      </c>
      <c r="R30" s="130" t="s">
        <v>33</v>
      </c>
      <c r="S30" s="15" t="s">
        <v>84</v>
      </c>
      <c r="T30" s="15" t="s">
        <v>84</v>
      </c>
      <c r="U30" s="15" t="s">
        <v>84</v>
      </c>
      <c r="V30" s="18" t="s">
        <v>84</v>
      </c>
      <c r="W30" s="35"/>
    </row>
    <row r="31" spans="1:23" s="9" customFormat="1" ht="251.5" customHeight="1" x14ac:dyDescent="0.2">
      <c r="A31" s="20" t="s">
        <v>672</v>
      </c>
      <c r="B31" s="201" t="s">
        <v>70</v>
      </c>
      <c r="C31" s="299"/>
      <c r="D31" s="29" t="s">
        <v>76</v>
      </c>
      <c r="E31" s="13" t="s">
        <v>447</v>
      </c>
      <c r="F31" s="13" t="s">
        <v>338</v>
      </c>
      <c r="G31" s="15" t="s">
        <v>555</v>
      </c>
      <c r="H31" s="15" t="s">
        <v>448</v>
      </c>
      <c r="I31" s="15" t="s">
        <v>449</v>
      </c>
      <c r="J31" s="15" t="s">
        <v>721</v>
      </c>
      <c r="K31" s="15" t="s">
        <v>724</v>
      </c>
      <c r="L31" s="13" t="s">
        <v>450</v>
      </c>
      <c r="M31" s="13" t="s">
        <v>556</v>
      </c>
      <c r="N31" s="13" t="s">
        <v>451</v>
      </c>
      <c r="O31" s="15" t="s">
        <v>452</v>
      </c>
      <c r="P31" s="15" t="s">
        <v>453</v>
      </c>
      <c r="Q31" s="15" t="s">
        <v>202</v>
      </c>
      <c r="R31" s="13" t="s">
        <v>208</v>
      </c>
      <c r="S31" s="15" t="s">
        <v>405</v>
      </c>
      <c r="T31" s="15" t="s">
        <v>406</v>
      </c>
      <c r="U31" s="15" t="s">
        <v>407</v>
      </c>
      <c r="V31" s="18" t="s">
        <v>408</v>
      </c>
      <c r="W31" s="35"/>
    </row>
    <row r="32" spans="1:23" s="9" customFormat="1" ht="32" x14ac:dyDescent="0.2">
      <c r="A32" s="20" t="s">
        <v>669</v>
      </c>
      <c r="B32" s="202" t="s">
        <v>215</v>
      </c>
      <c r="C32" s="300" t="s">
        <v>215</v>
      </c>
      <c r="D32" s="28" t="s">
        <v>216</v>
      </c>
      <c r="E32" s="15" t="s">
        <v>248</v>
      </c>
      <c r="F32" s="15" t="s">
        <v>248</v>
      </c>
      <c r="G32" s="15" t="s">
        <v>248</v>
      </c>
      <c r="H32" s="15" t="s">
        <v>248</v>
      </c>
      <c r="I32" s="15" t="s">
        <v>248</v>
      </c>
      <c r="J32" s="15" t="s">
        <v>248</v>
      </c>
      <c r="K32" s="15" t="s">
        <v>248</v>
      </c>
      <c r="L32" s="13">
        <v>8.5</v>
      </c>
      <c r="M32" s="13" t="s">
        <v>248</v>
      </c>
      <c r="N32" s="13" t="s">
        <v>248</v>
      </c>
      <c r="O32" s="15" t="s">
        <v>559</v>
      </c>
      <c r="P32" s="15" t="s">
        <v>559</v>
      </c>
      <c r="Q32" s="15" t="s">
        <v>286</v>
      </c>
      <c r="R32" s="15" t="s">
        <v>286</v>
      </c>
      <c r="S32" s="130" t="s">
        <v>33</v>
      </c>
      <c r="T32" s="130" t="s">
        <v>33</v>
      </c>
      <c r="U32" s="130" t="s">
        <v>33</v>
      </c>
      <c r="V32" s="131" t="s">
        <v>33</v>
      </c>
      <c r="W32" s="35"/>
    </row>
    <row r="33" spans="1:23" s="9" customFormat="1" ht="32" x14ac:dyDescent="0.2">
      <c r="A33" s="20" t="s">
        <v>669</v>
      </c>
      <c r="B33" s="202" t="s">
        <v>215</v>
      </c>
      <c r="C33" s="301"/>
      <c r="D33" s="28" t="s">
        <v>217</v>
      </c>
      <c r="E33" s="15" t="s">
        <v>339</v>
      </c>
      <c r="F33" s="15" t="s">
        <v>339</v>
      </c>
      <c r="G33" s="15" t="s">
        <v>339</v>
      </c>
      <c r="H33" s="15" t="s">
        <v>48</v>
      </c>
      <c r="I33" s="15" t="s">
        <v>48</v>
      </c>
      <c r="J33" s="15" t="s">
        <v>48</v>
      </c>
      <c r="K33" s="15" t="s">
        <v>557</v>
      </c>
      <c r="L33" s="13" t="s">
        <v>558</v>
      </c>
      <c r="M33" s="13" t="s">
        <v>48</v>
      </c>
      <c r="N33" s="13" t="s">
        <v>48</v>
      </c>
      <c r="O33" s="13" t="s">
        <v>48</v>
      </c>
      <c r="P33" s="13" t="s">
        <v>48</v>
      </c>
      <c r="Q33" s="15" t="s">
        <v>286</v>
      </c>
      <c r="R33" s="15" t="s">
        <v>286</v>
      </c>
      <c r="S33" s="130" t="s">
        <v>33</v>
      </c>
      <c r="T33" s="130" t="s">
        <v>33</v>
      </c>
      <c r="U33" s="130" t="s">
        <v>33</v>
      </c>
      <c r="V33" s="131" t="s">
        <v>33</v>
      </c>
      <c r="W33" s="35"/>
    </row>
    <row r="34" spans="1:23" s="9" customFormat="1" ht="168.5" customHeight="1" x14ac:dyDescent="0.2">
      <c r="A34" s="20" t="s">
        <v>630</v>
      </c>
      <c r="B34" s="203" t="s">
        <v>72</v>
      </c>
      <c r="C34" s="302" t="s">
        <v>72</v>
      </c>
      <c r="D34" s="28" t="s">
        <v>73</v>
      </c>
      <c r="E34" s="13" t="s">
        <v>415</v>
      </c>
      <c r="F34" s="13" t="s">
        <v>456</v>
      </c>
      <c r="G34" s="15" t="s">
        <v>326</v>
      </c>
      <c r="H34" s="15" t="s">
        <v>260</v>
      </c>
      <c r="I34" s="15" t="s">
        <v>711</v>
      </c>
      <c r="J34" s="15" t="s">
        <v>560</v>
      </c>
      <c r="K34" s="15" t="s">
        <v>561</v>
      </c>
      <c r="L34" s="13" t="s">
        <v>85</v>
      </c>
      <c r="M34" s="13" t="s">
        <v>86</v>
      </c>
      <c r="N34" s="13" t="s">
        <v>562</v>
      </c>
      <c r="O34" s="15" t="s">
        <v>87</v>
      </c>
      <c r="P34" s="15" t="s">
        <v>87</v>
      </c>
      <c r="Q34" s="15" t="s">
        <v>279</v>
      </c>
      <c r="R34" s="13" t="s">
        <v>563</v>
      </c>
      <c r="S34" s="15" t="s">
        <v>409</v>
      </c>
      <c r="T34" s="15" t="s">
        <v>564</v>
      </c>
      <c r="U34" s="15" t="s">
        <v>410</v>
      </c>
      <c r="V34" s="18" t="s">
        <v>411</v>
      </c>
      <c r="W34" s="35"/>
    </row>
    <row r="35" spans="1:23" s="9" customFormat="1" ht="32" x14ac:dyDescent="0.2">
      <c r="A35" s="20" t="s">
        <v>631</v>
      </c>
      <c r="B35" s="203" t="s">
        <v>72</v>
      </c>
      <c r="C35" s="303"/>
      <c r="D35" s="28" t="s">
        <v>74</v>
      </c>
      <c r="E35" s="13" t="s">
        <v>88</v>
      </c>
      <c r="F35" s="13" t="s">
        <v>88</v>
      </c>
      <c r="G35" s="15" t="s">
        <v>88</v>
      </c>
      <c r="H35" s="15" t="s">
        <v>261</v>
      </c>
      <c r="I35" s="15" t="s">
        <v>89</v>
      </c>
      <c r="J35" s="13" t="s">
        <v>175</v>
      </c>
      <c r="K35" s="13" t="s">
        <v>175</v>
      </c>
      <c r="L35" s="13" t="s">
        <v>175</v>
      </c>
      <c r="M35" s="13" t="s">
        <v>89</v>
      </c>
      <c r="N35" s="130" t="s">
        <v>33</v>
      </c>
      <c r="O35" s="15" t="s">
        <v>90</v>
      </c>
      <c r="P35" s="15" t="s">
        <v>90</v>
      </c>
      <c r="Q35" s="15" t="s">
        <v>203</v>
      </c>
      <c r="R35" s="13" t="s">
        <v>203</v>
      </c>
      <c r="S35" s="15" t="s">
        <v>565</v>
      </c>
      <c r="T35" s="15" t="s">
        <v>565</v>
      </c>
      <c r="U35" s="15" t="s">
        <v>565</v>
      </c>
      <c r="V35" s="18" t="s">
        <v>565</v>
      </c>
      <c r="W35" s="35"/>
    </row>
    <row r="36" spans="1:23" s="36" customFormat="1" ht="32" x14ac:dyDescent="0.2">
      <c r="A36" s="20" t="s">
        <v>631</v>
      </c>
      <c r="B36" s="203" t="s">
        <v>72</v>
      </c>
      <c r="C36" s="303"/>
      <c r="D36" s="28" t="s">
        <v>158</v>
      </c>
      <c r="E36" s="130" t="s">
        <v>33</v>
      </c>
      <c r="F36" s="130" t="s">
        <v>33</v>
      </c>
      <c r="G36" s="130" t="s">
        <v>33</v>
      </c>
      <c r="H36" s="130" t="s">
        <v>33</v>
      </c>
      <c r="I36" s="130" t="s">
        <v>33</v>
      </c>
      <c r="J36" s="130" t="s">
        <v>33</v>
      </c>
      <c r="K36" s="130" t="s">
        <v>33</v>
      </c>
      <c r="L36" s="130" t="s">
        <v>33</v>
      </c>
      <c r="M36" s="130" t="s">
        <v>33</v>
      </c>
      <c r="N36" s="130" t="s">
        <v>33</v>
      </c>
      <c r="O36" s="130" t="s">
        <v>33</v>
      </c>
      <c r="P36" s="130" t="s">
        <v>33</v>
      </c>
      <c r="Q36" s="130" t="s">
        <v>33</v>
      </c>
      <c r="R36" s="130" t="s">
        <v>33</v>
      </c>
      <c r="S36" s="130" t="s">
        <v>33</v>
      </c>
      <c r="T36" s="130" t="s">
        <v>33</v>
      </c>
      <c r="U36" s="130" t="s">
        <v>33</v>
      </c>
      <c r="V36" s="131" t="s">
        <v>33</v>
      </c>
    </row>
    <row r="37" spans="1:23" s="36" customFormat="1" ht="32" x14ac:dyDescent="0.2">
      <c r="A37" s="20" t="s">
        <v>631</v>
      </c>
      <c r="B37" s="203" t="s">
        <v>72</v>
      </c>
      <c r="C37" s="303"/>
      <c r="D37" s="28" t="s">
        <v>485</v>
      </c>
      <c r="E37" s="13">
        <v>9317</v>
      </c>
      <c r="F37" s="13">
        <v>9317</v>
      </c>
      <c r="G37" s="15">
        <v>9317</v>
      </c>
      <c r="H37" s="15">
        <v>9315</v>
      </c>
      <c r="I37" s="15">
        <v>9331</v>
      </c>
      <c r="J37" s="15">
        <v>9331</v>
      </c>
      <c r="K37" s="15">
        <v>9331</v>
      </c>
      <c r="L37" s="13">
        <v>9302</v>
      </c>
      <c r="M37" s="130" t="s">
        <v>33</v>
      </c>
      <c r="N37" s="130" t="s">
        <v>33</v>
      </c>
      <c r="O37" s="15" t="s">
        <v>364</v>
      </c>
      <c r="P37" s="15" t="s">
        <v>364</v>
      </c>
      <c r="Q37" s="130" t="s">
        <v>33</v>
      </c>
      <c r="R37" s="130" t="s">
        <v>33</v>
      </c>
      <c r="S37" s="143" t="s">
        <v>33</v>
      </c>
      <c r="T37" s="143" t="s">
        <v>33</v>
      </c>
      <c r="U37" s="130" t="s">
        <v>33</v>
      </c>
      <c r="V37" s="131" t="s">
        <v>33</v>
      </c>
    </row>
    <row r="38" spans="1:23" s="36" customFormat="1" ht="32" x14ac:dyDescent="0.2">
      <c r="A38" s="20" t="s">
        <v>631</v>
      </c>
      <c r="B38" s="203" t="s">
        <v>72</v>
      </c>
      <c r="C38" s="303"/>
      <c r="D38" s="28" t="s">
        <v>486</v>
      </c>
      <c r="E38" s="13" t="s">
        <v>487</v>
      </c>
      <c r="F38" s="13" t="s">
        <v>487</v>
      </c>
      <c r="G38" s="13" t="s">
        <v>487</v>
      </c>
      <c r="H38" s="15" t="s">
        <v>488</v>
      </c>
      <c r="I38" s="15" t="s">
        <v>489</v>
      </c>
      <c r="J38" s="15" t="s">
        <v>489</v>
      </c>
      <c r="K38" s="15" t="s">
        <v>489</v>
      </c>
      <c r="L38" s="13">
        <v>13055</v>
      </c>
      <c r="M38" s="13" t="s">
        <v>490</v>
      </c>
      <c r="N38" s="13" t="s">
        <v>491</v>
      </c>
      <c r="O38" s="130" t="s">
        <v>33</v>
      </c>
      <c r="P38" s="130" t="s">
        <v>33</v>
      </c>
      <c r="Q38" s="130" t="s">
        <v>33</v>
      </c>
      <c r="R38" s="130" t="s">
        <v>33</v>
      </c>
      <c r="S38" s="140" t="s">
        <v>492</v>
      </c>
      <c r="T38" s="140" t="s">
        <v>492</v>
      </c>
      <c r="U38" s="130" t="s">
        <v>33</v>
      </c>
      <c r="V38" s="131" t="s">
        <v>33</v>
      </c>
    </row>
    <row r="39" spans="1:23" s="36" customFormat="1" ht="32" x14ac:dyDescent="0.2">
      <c r="A39" s="20" t="s">
        <v>631</v>
      </c>
      <c r="B39" s="203" t="s">
        <v>72</v>
      </c>
      <c r="C39" s="303"/>
      <c r="D39" s="28" t="s">
        <v>493</v>
      </c>
      <c r="E39" s="23" t="s">
        <v>33</v>
      </c>
      <c r="F39" s="130" t="s">
        <v>33</v>
      </c>
      <c r="G39" s="23" t="s">
        <v>33</v>
      </c>
      <c r="H39" s="15" t="s">
        <v>329</v>
      </c>
      <c r="I39" s="15" t="s">
        <v>329</v>
      </c>
      <c r="J39" s="15" t="s">
        <v>722</v>
      </c>
      <c r="K39" s="15" t="s">
        <v>329</v>
      </c>
      <c r="L39" s="130" t="s">
        <v>33</v>
      </c>
      <c r="M39" s="130" t="s">
        <v>33</v>
      </c>
      <c r="N39" s="130" t="s">
        <v>33</v>
      </c>
      <c r="O39" s="130" t="s">
        <v>33</v>
      </c>
      <c r="P39" s="130" t="s">
        <v>33</v>
      </c>
      <c r="Q39" s="130" t="s">
        <v>33</v>
      </c>
      <c r="R39" s="130" t="s">
        <v>33</v>
      </c>
      <c r="S39" s="143" t="s">
        <v>33</v>
      </c>
      <c r="T39" s="143" t="s">
        <v>33</v>
      </c>
      <c r="U39" s="130" t="s">
        <v>33</v>
      </c>
      <c r="V39" s="131" t="s">
        <v>33</v>
      </c>
    </row>
    <row r="40" spans="1:23" s="9" customFormat="1" ht="32" x14ac:dyDescent="0.2">
      <c r="A40" s="20" t="s">
        <v>669</v>
      </c>
      <c r="B40" s="203" t="s">
        <v>72</v>
      </c>
      <c r="C40" s="303"/>
      <c r="D40" s="28" t="s">
        <v>176</v>
      </c>
      <c r="E40" s="13">
        <v>3</v>
      </c>
      <c r="F40" s="13">
        <v>3</v>
      </c>
      <c r="G40" s="23" t="s">
        <v>33</v>
      </c>
      <c r="H40" s="15">
        <v>1</v>
      </c>
      <c r="I40" s="267"/>
      <c r="J40" s="130" t="s">
        <v>33</v>
      </c>
      <c r="K40" s="13">
        <v>3</v>
      </c>
      <c r="L40" s="13">
        <v>3</v>
      </c>
      <c r="M40" s="13">
        <v>3</v>
      </c>
      <c r="N40" s="130" t="s">
        <v>33</v>
      </c>
      <c r="O40" s="15">
        <v>3</v>
      </c>
      <c r="P40" s="15">
        <v>3</v>
      </c>
      <c r="Q40" s="23" t="s">
        <v>33</v>
      </c>
      <c r="R40" s="130" t="s">
        <v>33</v>
      </c>
      <c r="S40" s="130" t="s">
        <v>33</v>
      </c>
      <c r="T40" s="130" t="s">
        <v>33</v>
      </c>
      <c r="U40" s="130" t="s">
        <v>33</v>
      </c>
      <c r="V40" s="131" t="s">
        <v>33</v>
      </c>
      <c r="W40" s="35"/>
    </row>
    <row r="41" spans="1:23" s="36" customFormat="1" ht="32" x14ac:dyDescent="0.2">
      <c r="A41" s="20" t="s">
        <v>669</v>
      </c>
      <c r="B41" s="203" t="s">
        <v>72</v>
      </c>
      <c r="C41" s="303"/>
      <c r="D41" s="28" t="s">
        <v>157</v>
      </c>
      <c r="E41" s="144">
        <v>999</v>
      </c>
      <c r="F41" s="145">
        <v>999</v>
      </c>
      <c r="G41" s="23" t="s">
        <v>33</v>
      </c>
      <c r="H41" s="146">
        <v>100</v>
      </c>
      <c r="I41" s="267"/>
      <c r="J41" s="23" t="s">
        <v>33</v>
      </c>
      <c r="K41" s="23" t="s">
        <v>33</v>
      </c>
      <c r="L41" s="145">
        <v>999</v>
      </c>
      <c r="M41" s="145">
        <v>999</v>
      </c>
      <c r="N41" s="130" t="s">
        <v>33</v>
      </c>
      <c r="O41" s="145">
        <v>100</v>
      </c>
      <c r="P41" s="146">
        <v>100</v>
      </c>
      <c r="Q41" s="130" t="s">
        <v>33</v>
      </c>
      <c r="R41" s="130" t="s">
        <v>33</v>
      </c>
      <c r="S41" s="145">
        <v>999</v>
      </c>
      <c r="T41" s="145">
        <v>999</v>
      </c>
      <c r="U41" s="130" t="s">
        <v>33</v>
      </c>
      <c r="V41" s="131" t="s">
        <v>33</v>
      </c>
      <c r="W41" s="45"/>
    </row>
    <row r="42" spans="1:23" s="9" customFormat="1" ht="48" x14ac:dyDescent="0.2">
      <c r="A42" s="20" t="s">
        <v>673</v>
      </c>
      <c r="B42" s="203" t="s">
        <v>72</v>
      </c>
      <c r="C42" s="303"/>
      <c r="D42" s="28" t="s">
        <v>643</v>
      </c>
      <c r="E42" s="17" t="s">
        <v>646</v>
      </c>
      <c r="F42" s="16" t="s">
        <v>649</v>
      </c>
      <c r="G42" s="23" t="s">
        <v>33</v>
      </c>
      <c r="H42" s="17" t="s">
        <v>650</v>
      </c>
      <c r="I42" s="268" t="s">
        <v>33</v>
      </c>
      <c r="J42" s="130" t="s">
        <v>33</v>
      </c>
      <c r="K42" s="130" t="s">
        <v>33</v>
      </c>
      <c r="L42" s="16" t="s">
        <v>652</v>
      </c>
      <c r="M42" s="16" t="s">
        <v>655</v>
      </c>
      <c r="N42" s="130" t="s">
        <v>33</v>
      </c>
      <c r="O42" s="17" t="s">
        <v>645</v>
      </c>
      <c r="P42" s="17" t="s">
        <v>657</v>
      </c>
      <c r="Q42" s="23" t="s">
        <v>33</v>
      </c>
      <c r="R42" s="130" t="s">
        <v>33</v>
      </c>
      <c r="S42" s="17" t="s">
        <v>658</v>
      </c>
      <c r="T42" s="17" t="s">
        <v>658</v>
      </c>
      <c r="U42" s="130" t="s">
        <v>33</v>
      </c>
      <c r="V42" s="131" t="s">
        <v>33</v>
      </c>
      <c r="W42" s="35"/>
    </row>
    <row r="43" spans="1:23" s="9" customFormat="1" ht="48" x14ac:dyDescent="0.2">
      <c r="A43" s="20" t="s">
        <v>673</v>
      </c>
      <c r="B43" s="203" t="s">
        <v>72</v>
      </c>
      <c r="C43" s="303"/>
      <c r="D43" s="28" t="s">
        <v>644</v>
      </c>
      <c r="E43" s="17" t="s">
        <v>647</v>
      </c>
      <c r="F43" s="16" t="s">
        <v>648</v>
      </c>
      <c r="G43" s="23" t="s">
        <v>33</v>
      </c>
      <c r="H43" s="17" t="s">
        <v>651</v>
      </c>
      <c r="I43" s="267"/>
      <c r="J43" s="130" t="s">
        <v>33</v>
      </c>
      <c r="K43" s="130" t="s">
        <v>33</v>
      </c>
      <c r="L43" s="16" t="s">
        <v>653</v>
      </c>
      <c r="M43" s="16" t="s">
        <v>654</v>
      </c>
      <c r="N43" s="130" t="s">
        <v>33</v>
      </c>
      <c r="O43" s="17" t="s">
        <v>656</v>
      </c>
      <c r="P43" s="17" t="s">
        <v>656</v>
      </c>
      <c r="Q43" s="23" t="s">
        <v>33</v>
      </c>
      <c r="R43" s="130" t="s">
        <v>33</v>
      </c>
      <c r="S43" s="17" t="s">
        <v>659</v>
      </c>
      <c r="T43" s="17" t="s">
        <v>659</v>
      </c>
      <c r="U43" s="130" t="s">
        <v>33</v>
      </c>
      <c r="V43" s="131" t="s">
        <v>33</v>
      </c>
      <c r="W43" s="35"/>
    </row>
    <row r="44" spans="1:23" s="36" customFormat="1" ht="48" x14ac:dyDescent="0.2">
      <c r="A44" s="20" t="s">
        <v>673</v>
      </c>
      <c r="B44" s="203" t="s">
        <v>72</v>
      </c>
      <c r="C44" s="303"/>
      <c r="D44" s="28" t="s">
        <v>494</v>
      </c>
      <c r="E44" s="17" t="s">
        <v>495</v>
      </c>
      <c r="F44" s="147" t="s">
        <v>495</v>
      </c>
      <c r="G44" s="23" t="s">
        <v>33</v>
      </c>
      <c r="H44" s="148" t="s">
        <v>495</v>
      </c>
      <c r="I44" s="267"/>
      <c r="J44" s="23" t="s">
        <v>33</v>
      </c>
      <c r="K44" s="23" t="s">
        <v>33</v>
      </c>
      <c r="L44" s="147" t="s">
        <v>495</v>
      </c>
      <c r="M44" s="16" t="s">
        <v>495</v>
      </c>
      <c r="N44" s="130" t="s">
        <v>33</v>
      </c>
      <c r="O44" s="17" t="s">
        <v>495</v>
      </c>
      <c r="P44" s="17" t="s">
        <v>495</v>
      </c>
      <c r="Q44" s="130" t="s">
        <v>33</v>
      </c>
      <c r="R44" s="130" t="s">
        <v>33</v>
      </c>
      <c r="S44" s="17" t="s">
        <v>496</v>
      </c>
      <c r="T44" s="17" t="s">
        <v>496</v>
      </c>
      <c r="U44" s="130" t="s">
        <v>33</v>
      </c>
      <c r="V44" s="131" t="s">
        <v>33</v>
      </c>
    </row>
    <row r="45" spans="1:23" s="36" customFormat="1" ht="48" x14ac:dyDescent="0.2">
      <c r="A45" s="20" t="s">
        <v>673</v>
      </c>
      <c r="B45" s="203" t="s">
        <v>72</v>
      </c>
      <c r="C45" s="303"/>
      <c r="D45" s="28" t="s">
        <v>266</v>
      </c>
      <c r="E45" s="148" t="s">
        <v>497</v>
      </c>
      <c r="F45" s="147" t="s">
        <v>497</v>
      </c>
      <c r="G45" s="23" t="s">
        <v>33</v>
      </c>
      <c r="H45" s="148" t="s">
        <v>497</v>
      </c>
      <c r="I45" s="267"/>
      <c r="J45" s="23" t="s">
        <v>33</v>
      </c>
      <c r="K45" s="23" t="s">
        <v>33</v>
      </c>
      <c r="L45" s="147" t="s">
        <v>498</v>
      </c>
      <c r="M45" s="16" t="s">
        <v>497</v>
      </c>
      <c r="N45" s="130" t="s">
        <v>33</v>
      </c>
      <c r="O45" s="16" t="s">
        <v>497</v>
      </c>
      <c r="P45" s="16" t="s">
        <v>497</v>
      </c>
      <c r="Q45" s="130" t="s">
        <v>33</v>
      </c>
      <c r="R45" s="130" t="s">
        <v>33</v>
      </c>
      <c r="S45" s="17" t="s">
        <v>497</v>
      </c>
      <c r="T45" s="17" t="s">
        <v>497</v>
      </c>
      <c r="U45" s="130" t="s">
        <v>33</v>
      </c>
      <c r="V45" s="131" t="s">
        <v>33</v>
      </c>
    </row>
    <row r="46" spans="1:23" s="36" customFormat="1" ht="48" x14ac:dyDescent="0.2">
      <c r="A46" s="20" t="s">
        <v>673</v>
      </c>
      <c r="B46" s="203" t="s">
        <v>72</v>
      </c>
      <c r="C46" s="304"/>
      <c r="D46" s="28" t="s">
        <v>499</v>
      </c>
      <c r="E46" s="17" t="s">
        <v>500</v>
      </c>
      <c r="F46" s="16" t="s">
        <v>501</v>
      </c>
      <c r="G46" s="23" t="s">
        <v>33</v>
      </c>
      <c r="H46" s="148" t="s">
        <v>502</v>
      </c>
      <c r="I46" s="267"/>
      <c r="J46" s="130" t="s">
        <v>33</v>
      </c>
      <c r="K46" s="130" t="s">
        <v>33</v>
      </c>
      <c r="L46" s="147" t="s">
        <v>503</v>
      </c>
      <c r="M46" s="16" t="s">
        <v>504</v>
      </c>
      <c r="N46" s="16" t="s">
        <v>505</v>
      </c>
      <c r="O46" s="17" t="s">
        <v>506</v>
      </c>
      <c r="P46" s="17" t="s">
        <v>506</v>
      </c>
      <c r="Q46" s="130" t="s">
        <v>33</v>
      </c>
      <c r="R46" s="130" t="s">
        <v>33</v>
      </c>
      <c r="S46" s="130" t="s">
        <v>33</v>
      </c>
      <c r="T46" s="130" t="s">
        <v>33</v>
      </c>
      <c r="U46" s="130" t="s">
        <v>33</v>
      </c>
      <c r="V46" s="131" t="s">
        <v>33</v>
      </c>
    </row>
    <row r="47" spans="1:23" s="9" customFormat="1" ht="80" x14ac:dyDescent="0.2">
      <c r="A47" s="20" t="s">
        <v>674</v>
      </c>
      <c r="B47" s="204" t="s">
        <v>520</v>
      </c>
      <c r="C47" s="293" t="s">
        <v>520</v>
      </c>
      <c r="D47" s="28" t="s">
        <v>416</v>
      </c>
      <c r="E47" s="13" t="s">
        <v>521</v>
      </c>
      <c r="F47" s="13" t="s">
        <v>522</v>
      </c>
      <c r="G47" s="17" t="s">
        <v>523</v>
      </c>
      <c r="H47" s="17" t="s">
        <v>19</v>
      </c>
      <c r="I47" s="17" t="s">
        <v>358</v>
      </c>
      <c r="J47" s="16" t="s">
        <v>723</v>
      </c>
      <c r="K47" s="15" t="s">
        <v>566</v>
      </c>
      <c r="L47" s="16" t="s">
        <v>524</v>
      </c>
      <c r="M47" s="16" t="s">
        <v>524</v>
      </c>
      <c r="N47" s="16" t="s">
        <v>357</v>
      </c>
      <c r="O47" s="17" t="s">
        <v>170</v>
      </c>
      <c r="P47" s="17" t="s">
        <v>170</v>
      </c>
      <c r="Q47" s="15" t="s">
        <v>283</v>
      </c>
      <c r="R47" s="13" t="s">
        <v>206</v>
      </c>
      <c r="S47" s="15" t="s">
        <v>412</v>
      </c>
      <c r="T47" s="15" t="s">
        <v>412</v>
      </c>
      <c r="U47" s="15" t="s">
        <v>412</v>
      </c>
      <c r="V47" s="63" t="s">
        <v>525</v>
      </c>
      <c r="W47" s="35"/>
    </row>
    <row r="48" spans="1:23" s="9" customFormat="1" ht="63.5" customHeight="1" thickBot="1" x14ac:dyDescent="0.25">
      <c r="A48" s="70" t="s">
        <v>674</v>
      </c>
      <c r="B48" s="205" t="s">
        <v>520</v>
      </c>
      <c r="C48" s="294"/>
      <c r="D48" s="120" t="s">
        <v>529</v>
      </c>
      <c r="E48" s="64" t="s">
        <v>526</v>
      </c>
      <c r="F48" s="64" t="s">
        <v>527</v>
      </c>
      <c r="G48" s="69" t="s">
        <v>528</v>
      </c>
      <c r="H48" s="69" t="s">
        <v>530</v>
      </c>
      <c r="I48" s="64" t="s">
        <v>302</v>
      </c>
      <c r="J48" s="64" t="s">
        <v>302</v>
      </c>
      <c r="K48" s="64" t="s">
        <v>302</v>
      </c>
      <c r="L48" s="64" t="s">
        <v>531</v>
      </c>
      <c r="M48" s="64" t="s">
        <v>532</v>
      </c>
      <c r="N48" s="64" t="s">
        <v>302</v>
      </c>
      <c r="O48" s="69" t="s">
        <v>533</v>
      </c>
      <c r="P48" s="69" t="s">
        <v>533</v>
      </c>
      <c r="Q48" s="69" t="s">
        <v>276</v>
      </c>
      <c r="R48" s="64" t="s">
        <v>207</v>
      </c>
      <c r="S48" s="149" t="s">
        <v>302</v>
      </c>
      <c r="T48" s="149" t="s">
        <v>302</v>
      </c>
      <c r="U48" s="149" t="s">
        <v>302</v>
      </c>
      <c r="V48" s="150" t="s">
        <v>302</v>
      </c>
      <c r="W48" s="35"/>
    </row>
    <row r="49" spans="17:17" ht="17" thickTop="1" x14ac:dyDescent="0.2"/>
    <row r="50" spans="17:17" x14ac:dyDescent="0.2">
      <c r="Q50" s="42"/>
    </row>
    <row r="51" spans="17:17" x14ac:dyDescent="0.2">
      <c r="Q51" s="42"/>
    </row>
    <row r="52" spans="17:17" x14ac:dyDescent="0.2">
      <c r="Q52" s="42"/>
    </row>
    <row r="53" spans="17:17" x14ac:dyDescent="0.2">
      <c r="Q53" s="42"/>
    </row>
    <row r="54" spans="17:17" x14ac:dyDescent="0.2">
      <c r="Q54" s="42"/>
    </row>
    <row r="55" spans="17:17" x14ac:dyDescent="0.2">
      <c r="Q55" s="42"/>
    </row>
    <row r="56" spans="17:17" x14ac:dyDescent="0.2">
      <c r="Q56" s="42"/>
    </row>
  </sheetData>
  <sheetProtection algorithmName="SHA-512" hashValue="kNCaIHjaldXNmupGg5qLWn/pGRWzl7uareU0PWlvhjVduYkIcyXl86mUpYbbukuomQSP4sAq6BAwQVkio/MBjg==" saltValue="Fi3ryinG9qlU8EAK5ArmPA==" spinCount="100000" sheet="1" objects="1" scenarios="1" formatRows="0"/>
  <mergeCells count="15">
    <mergeCell ref="C8:C25"/>
    <mergeCell ref="C5:C7"/>
    <mergeCell ref="I3:K3"/>
    <mergeCell ref="E1:R1"/>
    <mergeCell ref="S1:V1"/>
    <mergeCell ref="E2:L2"/>
    <mergeCell ref="M2:P2"/>
    <mergeCell ref="Q2:R2"/>
    <mergeCell ref="S2:T2"/>
    <mergeCell ref="U2:V2"/>
    <mergeCell ref="C47:C48"/>
    <mergeCell ref="C26:C29"/>
    <mergeCell ref="C30:C31"/>
    <mergeCell ref="C32:C33"/>
    <mergeCell ref="C34:C46"/>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2235D-1559-4A13-A556-CA1CF0527FDC}">
  <sheetPr codeName="Feuil4">
    <tabColor theme="7" tint="0.79998168889431442"/>
  </sheetPr>
  <dimension ref="A1:R36"/>
  <sheetViews>
    <sheetView zoomScale="90" zoomScaleNormal="90" workbookViewId="0">
      <pane xSplit="2" ySplit="4" topLeftCell="C5" activePane="bottomRight" state="frozen"/>
      <selection pane="topRight" activeCell="C1" sqref="C1"/>
      <selection pane="bottomLeft" activeCell="A5" sqref="A5"/>
      <selection pane="bottomRight"/>
    </sheetView>
  </sheetViews>
  <sheetFormatPr baseColWidth="10" defaultColWidth="8.6640625" defaultRowHeight="15" x14ac:dyDescent="0.2"/>
  <cols>
    <col min="1" max="1" width="24.1640625" style="1" customWidth="1"/>
    <col min="2" max="2" width="34" style="1" bestFit="1" customWidth="1"/>
    <col min="3" max="16" width="25.6640625" style="1" customWidth="1"/>
    <col min="17" max="16384" width="8.6640625" style="1"/>
  </cols>
  <sheetData>
    <row r="1" spans="1:18" ht="47.5" customHeight="1" thickTop="1" x14ac:dyDescent="0.2">
      <c r="A1" s="73"/>
      <c r="B1" s="230"/>
      <c r="C1" s="326" t="s">
        <v>1</v>
      </c>
      <c r="D1" s="312"/>
      <c r="E1" s="312"/>
      <c r="F1" s="312"/>
      <c r="G1" s="312"/>
      <c r="H1" s="312"/>
      <c r="I1" s="312"/>
      <c r="J1" s="312"/>
      <c r="K1" s="312"/>
      <c r="L1" s="313"/>
      <c r="M1" s="325" t="s">
        <v>11</v>
      </c>
      <c r="N1" s="325"/>
      <c r="O1" s="325"/>
      <c r="P1" s="123"/>
      <c r="Q1" s="123"/>
    </row>
    <row r="2" spans="1:18" ht="19" x14ac:dyDescent="0.25">
      <c r="A2" s="224"/>
      <c r="B2" s="28" t="s">
        <v>54</v>
      </c>
      <c r="C2" s="216" t="s">
        <v>66</v>
      </c>
      <c r="D2" s="216" t="s">
        <v>297</v>
      </c>
      <c r="E2" s="216" t="s">
        <v>56</v>
      </c>
      <c r="F2" s="216" t="s">
        <v>685</v>
      </c>
      <c r="G2" s="216" t="s">
        <v>304</v>
      </c>
      <c r="H2" s="216" t="s">
        <v>190</v>
      </c>
      <c r="I2" s="216" t="s">
        <v>240</v>
      </c>
      <c r="J2" s="216" t="s">
        <v>307</v>
      </c>
      <c r="K2" s="216" t="s">
        <v>191</v>
      </c>
      <c r="L2" s="216" t="s">
        <v>312</v>
      </c>
      <c r="M2" s="264" t="s">
        <v>2</v>
      </c>
      <c r="N2" s="264" t="s">
        <v>2</v>
      </c>
      <c r="O2" s="265" t="s">
        <v>77</v>
      </c>
    </row>
    <row r="3" spans="1:18" s="36" customFormat="1" ht="32" x14ac:dyDescent="0.2">
      <c r="A3" s="231"/>
      <c r="B3" s="28" t="s">
        <v>55</v>
      </c>
      <c r="C3" s="57" t="s">
        <v>57</v>
      </c>
      <c r="D3" s="57" t="s">
        <v>58</v>
      </c>
      <c r="E3" s="57" t="s">
        <v>58</v>
      </c>
      <c r="F3" s="57" t="s">
        <v>58</v>
      </c>
      <c r="G3" s="57" t="s">
        <v>58</v>
      </c>
      <c r="H3" s="57" t="s">
        <v>58</v>
      </c>
      <c r="I3" s="57" t="s">
        <v>187</v>
      </c>
      <c r="J3" s="57" t="s">
        <v>58</v>
      </c>
      <c r="K3" s="57" t="s">
        <v>58</v>
      </c>
      <c r="L3" s="57" t="s">
        <v>18</v>
      </c>
      <c r="M3" s="56" t="s">
        <v>18</v>
      </c>
      <c r="N3" s="56" t="s">
        <v>18</v>
      </c>
      <c r="O3" s="126" t="s">
        <v>18</v>
      </c>
    </row>
    <row r="4" spans="1:18" s="151" customFormat="1" ht="99.5" customHeight="1" x14ac:dyDescent="0.2">
      <c r="A4" s="309" t="s">
        <v>484</v>
      </c>
      <c r="B4" s="28" t="s">
        <v>25</v>
      </c>
      <c r="C4" s="111" t="e" vm="21">
        <v>#VALUE!</v>
      </c>
      <c r="D4" s="112" t="e" vm="22">
        <v>#VALUE!</v>
      </c>
      <c r="E4" s="112" t="e" vm="23">
        <v>#VALUE!</v>
      </c>
      <c r="F4" s="112" t="e" vm="24">
        <v>#VALUE!</v>
      </c>
      <c r="G4" s="112" t="e" vm="25">
        <v>#VALUE!</v>
      </c>
      <c r="H4" s="112" t="e" vm="26">
        <v>#VALUE!</v>
      </c>
      <c r="I4" s="112" t="e" vm="27">
        <v>#VALUE!</v>
      </c>
      <c r="J4" s="112" t="e" vm="28">
        <v>#VALUE!</v>
      </c>
      <c r="K4" s="112" t="e" vm="29">
        <v>#VALUE!</v>
      </c>
      <c r="L4" s="113" t="e" vm="30">
        <v>#VALUE!</v>
      </c>
      <c r="M4" s="112" t="e" vm="31">
        <v>#VALUE!</v>
      </c>
      <c r="N4" s="112" t="e" vm="31">
        <v>#VALUE!</v>
      </c>
      <c r="O4" s="114" t="e" vm="32">
        <v>#VALUE!</v>
      </c>
    </row>
    <row r="5" spans="1:18" s="36" customFormat="1" ht="168.75" customHeight="1" x14ac:dyDescent="0.2">
      <c r="A5" s="310"/>
      <c r="B5" s="28" t="s">
        <v>290</v>
      </c>
      <c r="C5" s="12" t="s">
        <v>567</v>
      </c>
      <c r="D5" s="15" t="s">
        <v>568</v>
      </c>
      <c r="E5" s="57" t="s">
        <v>568</v>
      </c>
      <c r="F5" s="57" t="s">
        <v>686</v>
      </c>
      <c r="G5" s="15" t="s">
        <v>328</v>
      </c>
      <c r="H5" s="15" t="s">
        <v>328</v>
      </c>
      <c r="I5" s="15" t="s">
        <v>309</v>
      </c>
      <c r="J5" s="15" t="s">
        <v>569</v>
      </c>
      <c r="K5" s="15" t="s">
        <v>192</v>
      </c>
      <c r="L5" s="57" t="s">
        <v>570</v>
      </c>
      <c r="M5" s="15" t="s">
        <v>318</v>
      </c>
      <c r="N5" s="15" t="s">
        <v>571</v>
      </c>
      <c r="O5" s="125" t="s">
        <v>691</v>
      </c>
    </row>
    <row r="6" spans="1:18" s="36" customFormat="1" ht="32" x14ac:dyDescent="0.2">
      <c r="A6" s="327" t="s">
        <v>289</v>
      </c>
      <c r="B6" s="28" t="s">
        <v>55</v>
      </c>
      <c r="C6" s="15" t="s">
        <v>57</v>
      </c>
      <c r="D6" s="15" t="s">
        <v>58</v>
      </c>
      <c r="E6" s="15" t="s">
        <v>58</v>
      </c>
      <c r="F6" s="15" t="s">
        <v>58</v>
      </c>
      <c r="G6" s="15" t="s">
        <v>58</v>
      </c>
      <c r="H6" s="15" t="s">
        <v>58</v>
      </c>
      <c r="I6" s="15" t="s">
        <v>187</v>
      </c>
      <c r="J6" s="15"/>
      <c r="K6" s="15"/>
      <c r="L6" s="15" t="s">
        <v>18</v>
      </c>
      <c r="M6" s="15" t="s">
        <v>18</v>
      </c>
      <c r="N6" s="15" t="s">
        <v>18</v>
      </c>
      <c r="O6" s="18" t="s">
        <v>18</v>
      </c>
    </row>
    <row r="7" spans="1:18" s="36" customFormat="1" ht="32" x14ac:dyDescent="0.2">
      <c r="A7" s="328"/>
      <c r="B7" s="28" t="s">
        <v>27</v>
      </c>
      <c r="C7" s="12" t="s">
        <v>572</v>
      </c>
      <c r="D7" s="146" t="s">
        <v>573</v>
      </c>
      <c r="E7" s="144" t="s">
        <v>574</v>
      </c>
      <c r="F7" s="257" t="s">
        <v>687</v>
      </c>
      <c r="G7" s="146" t="s">
        <v>305</v>
      </c>
      <c r="H7" s="146" t="s">
        <v>252</v>
      </c>
      <c r="I7" s="146" t="s">
        <v>310</v>
      </c>
      <c r="J7" s="146" t="s">
        <v>575</v>
      </c>
      <c r="K7" s="146" t="s">
        <v>427</v>
      </c>
      <c r="L7" s="146" t="s">
        <v>313</v>
      </c>
      <c r="M7" s="12" t="s">
        <v>314</v>
      </c>
      <c r="N7" s="140" t="s">
        <v>576</v>
      </c>
      <c r="O7" s="152" t="s">
        <v>126</v>
      </c>
    </row>
    <row r="8" spans="1:18" s="36" customFormat="1" ht="16" x14ac:dyDescent="0.2">
      <c r="A8" s="328"/>
      <c r="B8" s="28" t="s">
        <v>247</v>
      </c>
      <c r="C8" s="140" t="s">
        <v>577</v>
      </c>
      <c r="D8" s="153" t="s">
        <v>33</v>
      </c>
      <c r="E8" s="154" t="s">
        <v>33</v>
      </c>
      <c r="F8" s="154" t="s">
        <v>33</v>
      </c>
      <c r="G8" s="154" t="s">
        <v>33</v>
      </c>
      <c r="H8" s="146" t="s">
        <v>578</v>
      </c>
      <c r="I8" s="153" t="s">
        <v>33</v>
      </c>
      <c r="J8" s="146">
        <v>845</v>
      </c>
      <c r="K8" s="153" t="s">
        <v>33</v>
      </c>
      <c r="L8" s="153" t="s">
        <v>33</v>
      </c>
      <c r="M8" s="143" t="s">
        <v>33</v>
      </c>
      <c r="N8" s="143" t="s">
        <v>33</v>
      </c>
      <c r="O8" s="152" t="s">
        <v>255</v>
      </c>
      <c r="R8" s="37"/>
    </row>
    <row r="9" spans="1:18" s="36" customFormat="1" ht="16" x14ac:dyDescent="0.2">
      <c r="A9" s="328"/>
      <c r="B9" s="28" t="s">
        <v>251</v>
      </c>
      <c r="C9" s="140" t="s">
        <v>579</v>
      </c>
      <c r="D9" s="146" t="s">
        <v>298</v>
      </c>
      <c r="E9" s="144" t="s">
        <v>580</v>
      </c>
      <c r="F9" s="144" t="s">
        <v>580</v>
      </c>
      <c r="G9" s="144" t="s">
        <v>581</v>
      </c>
      <c r="H9" s="146" t="s">
        <v>253</v>
      </c>
      <c r="I9" s="146">
        <v>600</v>
      </c>
      <c r="J9" s="146">
        <v>927</v>
      </c>
      <c r="K9" s="146">
        <v>950</v>
      </c>
      <c r="L9" s="146">
        <v>700</v>
      </c>
      <c r="M9" s="146" t="s">
        <v>315</v>
      </c>
      <c r="N9" s="146" t="s">
        <v>580</v>
      </c>
      <c r="O9" s="155" t="s">
        <v>257</v>
      </c>
    </row>
    <row r="10" spans="1:18" s="36" customFormat="1" ht="16" x14ac:dyDescent="0.2">
      <c r="A10" s="328"/>
      <c r="B10" s="28" t="s">
        <v>249</v>
      </c>
      <c r="C10" s="160" t="s">
        <v>582</v>
      </c>
      <c r="D10" s="146" t="s">
        <v>299</v>
      </c>
      <c r="E10" s="144" t="s">
        <v>583</v>
      </c>
      <c r="F10" s="144" t="s">
        <v>583</v>
      </c>
      <c r="G10" s="144">
        <v>650</v>
      </c>
      <c r="H10" s="146">
        <v>800</v>
      </c>
      <c r="I10" s="146" t="s">
        <v>414</v>
      </c>
      <c r="J10" s="146">
        <v>1198</v>
      </c>
      <c r="K10" s="153" t="s">
        <v>33</v>
      </c>
      <c r="L10" s="146">
        <v>900</v>
      </c>
      <c r="M10" s="146" t="s">
        <v>316</v>
      </c>
      <c r="N10" s="146" t="s">
        <v>584</v>
      </c>
      <c r="O10" s="152" t="s">
        <v>256</v>
      </c>
    </row>
    <row r="11" spans="1:18" s="36" customFormat="1" ht="16" x14ac:dyDescent="0.2">
      <c r="A11" s="328"/>
      <c r="B11" s="28" t="s">
        <v>250</v>
      </c>
      <c r="C11" s="146">
        <v>1050</v>
      </c>
      <c r="D11" s="146" t="s">
        <v>300</v>
      </c>
      <c r="E11" s="153" t="s">
        <v>33</v>
      </c>
      <c r="F11" s="153" t="s">
        <v>33</v>
      </c>
      <c r="G11" s="144">
        <v>800</v>
      </c>
      <c r="H11" s="146">
        <v>1250</v>
      </c>
      <c r="I11" s="146">
        <v>1100</v>
      </c>
      <c r="J11" s="146" t="s">
        <v>33</v>
      </c>
      <c r="K11" s="153" t="s">
        <v>33</v>
      </c>
      <c r="L11" s="146">
        <v>1250</v>
      </c>
      <c r="M11" s="146" t="s">
        <v>317</v>
      </c>
      <c r="N11" s="153" t="s">
        <v>33</v>
      </c>
      <c r="O11" s="156" t="s">
        <v>33</v>
      </c>
    </row>
    <row r="12" spans="1:18" s="36" customFormat="1" ht="16" x14ac:dyDescent="0.2">
      <c r="A12" s="328"/>
      <c r="B12" s="28" t="s">
        <v>508</v>
      </c>
      <c r="C12" s="157">
        <v>0.5</v>
      </c>
      <c r="D12" s="144" t="s">
        <v>585</v>
      </c>
      <c r="E12" s="154" t="s">
        <v>33</v>
      </c>
      <c r="F12" s="154" t="s">
        <v>33</v>
      </c>
      <c r="G12" s="154" t="s">
        <v>33</v>
      </c>
      <c r="H12" s="146">
        <v>2.5</v>
      </c>
      <c r="I12" s="158">
        <v>1</v>
      </c>
      <c r="J12" s="159" t="s">
        <v>33</v>
      </c>
      <c r="K12" s="154" t="s">
        <v>33</v>
      </c>
      <c r="L12" s="144">
        <v>2.5</v>
      </c>
      <c r="M12" s="144" t="s">
        <v>586</v>
      </c>
      <c r="N12" s="144" t="s">
        <v>587</v>
      </c>
      <c r="O12" s="235"/>
    </row>
    <row r="13" spans="1:18" s="36" customFormat="1" ht="16" x14ac:dyDescent="0.2">
      <c r="A13" s="328"/>
      <c r="B13" s="28" t="s">
        <v>588</v>
      </c>
      <c r="C13" s="160" t="s">
        <v>589</v>
      </c>
      <c r="D13" s="141" t="s">
        <v>330</v>
      </c>
      <c r="E13" s="153" t="s">
        <v>33</v>
      </c>
      <c r="F13" s="153" t="s">
        <v>33</v>
      </c>
      <c r="G13" s="144" t="s">
        <v>333</v>
      </c>
      <c r="H13" s="146" t="s">
        <v>413</v>
      </c>
      <c r="I13" s="141" t="s">
        <v>335</v>
      </c>
      <c r="J13" s="153" t="s">
        <v>33</v>
      </c>
      <c r="K13" s="153" t="s">
        <v>33</v>
      </c>
      <c r="L13" s="141" t="s">
        <v>330</v>
      </c>
      <c r="M13" s="141" t="s">
        <v>330</v>
      </c>
      <c r="N13" s="153" t="s">
        <v>33</v>
      </c>
      <c r="O13" s="236">
        <v>0.12</v>
      </c>
    </row>
    <row r="14" spans="1:18" s="36" customFormat="1" ht="16" x14ac:dyDescent="0.2">
      <c r="A14" s="328"/>
      <c r="B14" s="28" t="s">
        <v>53</v>
      </c>
      <c r="C14" s="133" t="s">
        <v>590</v>
      </c>
      <c r="D14" s="141" t="s">
        <v>331</v>
      </c>
      <c r="E14" s="153" t="s">
        <v>33</v>
      </c>
      <c r="F14" s="153" t="s">
        <v>33</v>
      </c>
      <c r="G14" s="146" t="s">
        <v>334</v>
      </c>
      <c r="H14" s="153" t="s">
        <v>33</v>
      </c>
      <c r="I14" s="141" t="s">
        <v>336</v>
      </c>
      <c r="J14" s="153" t="s">
        <v>33</v>
      </c>
      <c r="K14" s="153" t="s">
        <v>33</v>
      </c>
      <c r="L14" s="141" t="s">
        <v>331</v>
      </c>
      <c r="M14" s="141" t="s">
        <v>331</v>
      </c>
      <c r="N14" s="153" t="s">
        <v>33</v>
      </c>
      <c r="O14" s="156" t="s">
        <v>33</v>
      </c>
    </row>
    <row r="15" spans="1:18" s="36" customFormat="1" ht="32" x14ac:dyDescent="0.2">
      <c r="A15" s="328"/>
      <c r="B15" s="28" t="s">
        <v>301</v>
      </c>
      <c r="C15" s="161" t="s">
        <v>591</v>
      </c>
      <c r="D15" s="14" t="s">
        <v>332</v>
      </c>
      <c r="E15" s="153" t="s">
        <v>33</v>
      </c>
      <c r="F15" s="153" t="s">
        <v>33</v>
      </c>
      <c r="G15" s="14" t="s">
        <v>332</v>
      </c>
      <c r="H15" s="153" t="s">
        <v>33</v>
      </c>
      <c r="I15" s="14" t="s">
        <v>332</v>
      </c>
      <c r="J15" s="153" t="s">
        <v>33</v>
      </c>
      <c r="K15" s="153" t="s">
        <v>33</v>
      </c>
      <c r="L15" s="14" t="s">
        <v>332</v>
      </c>
      <c r="M15" s="14" t="s">
        <v>337</v>
      </c>
      <c r="N15" s="153" t="s">
        <v>33</v>
      </c>
      <c r="O15" s="156" t="s">
        <v>33</v>
      </c>
    </row>
    <row r="16" spans="1:18" s="36" customFormat="1" ht="16" x14ac:dyDescent="0.2">
      <c r="A16" s="328"/>
      <c r="B16" s="28" t="s">
        <v>49</v>
      </c>
      <c r="C16" s="160" t="s">
        <v>592</v>
      </c>
      <c r="D16" s="146" t="s">
        <v>276</v>
      </c>
      <c r="E16" s="153" t="s">
        <v>33</v>
      </c>
      <c r="F16" s="153" t="s">
        <v>33</v>
      </c>
      <c r="G16" s="146" t="s">
        <v>276</v>
      </c>
      <c r="H16" s="153" t="s">
        <v>33</v>
      </c>
      <c r="I16" s="146" t="s">
        <v>276</v>
      </c>
      <c r="J16" s="153" t="s">
        <v>33</v>
      </c>
      <c r="K16" s="153" t="s">
        <v>33</v>
      </c>
      <c r="L16" s="146" t="s">
        <v>276</v>
      </c>
      <c r="M16" s="146" t="s">
        <v>276</v>
      </c>
      <c r="N16" s="153" t="s">
        <v>33</v>
      </c>
      <c r="O16" s="156" t="s">
        <v>33</v>
      </c>
    </row>
    <row r="17" spans="1:18" s="36" customFormat="1" ht="18" x14ac:dyDescent="0.2">
      <c r="A17" s="328"/>
      <c r="B17" s="28" t="s">
        <v>425</v>
      </c>
      <c r="C17" s="160" t="s">
        <v>593</v>
      </c>
      <c r="D17" s="146" t="s">
        <v>426</v>
      </c>
      <c r="E17" s="153" t="s">
        <v>33</v>
      </c>
      <c r="F17" s="153" t="s">
        <v>33</v>
      </c>
      <c r="G17" s="153" t="s">
        <v>33</v>
      </c>
      <c r="H17" s="153" t="s">
        <v>33</v>
      </c>
      <c r="I17" s="162"/>
      <c r="J17" s="162" t="s">
        <v>33</v>
      </c>
      <c r="K17" s="153" t="s">
        <v>33</v>
      </c>
      <c r="L17" s="140"/>
      <c r="M17" s="146" t="s">
        <v>426</v>
      </c>
      <c r="N17" s="153" t="s">
        <v>33</v>
      </c>
      <c r="O17" s="237" t="s">
        <v>33</v>
      </c>
    </row>
    <row r="18" spans="1:18" s="36" customFormat="1" ht="96" x14ac:dyDescent="0.2">
      <c r="A18" s="329"/>
      <c r="B18" s="28" t="s">
        <v>311</v>
      </c>
      <c r="C18" s="161" t="s">
        <v>594</v>
      </c>
      <c r="D18" s="39" t="s">
        <v>595</v>
      </c>
      <c r="E18" s="23" t="s">
        <v>688</v>
      </c>
      <c r="F18" s="23" t="s">
        <v>688</v>
      </c>
      <c r="G18" s="15" t="s">
        <v>596</v>
      </c>
      <c r="H18" s="15" t="s">
        <v>596</v>
      </c>
      <c r="I18" s="15" t="s">
        <v>596</v>
      </c>
      <c r="J18" s="57" t="s">
        <v>597</v>
      </c>
      <c r="K18" s="153" t="s">
        <v>33</v>
      </c>
      <c r="L18" s="146" t="s">
        <v>598</v>
      </c>
      <c r="M18" s="15" t="s">
        <v>319</v>
      </c>
      <c r="N18" s="153" t="s">
        <v>33</v>
      </c>
      <c r="O18" s="15" t="s">
        <v>692</v>
      </c>
      <c r="R18" s="37"/>
    </row>
    <row r="19" spans="1:18" s="36" customFormat="1" ht="32" x14ac:dyDescent="0.2">
      <c r="A19" s="330" t="s">
        <v>72</v>
      </c>
      <c r="B19" s="28" t="s">
        <v>600</v>
      </c>
      <c r="C19" s="238" t="s">
        <v>33</v>
      </c>
      <c r="D19" s="238" t="s">
        <v>33</v>
      </c>
      <c r="E19" s="238" t="s">
        <v>33</v>
      </c>
      <c r="F19" s="238" t="s">
        <v>33</v>
      </c>
      <c r="G19" s="238" t="s">
        <v>33</v>
      </c>
      <c r="H19" s="238" t="s">
        <v>33</v>
      </c>
      <c r="I19" s="238" t="s">
        <v>33</v>
      </c>
      <c r="J19" s="238" t="s">
        <v>33</v>
      </c>
      <c r="K19" s="238" t="s">
        <v>33</v>
      </c>
      <c r="L19" s="238" t="s">
        <v>33</v>
      </c>
      <c r="M19" s="238" t="s">
        <v>33</v>
      </c>
      <c r="N19" s="238" t="s">
        <v>33</v>
      </c>
      <c r="O19" s="239" t="s">
        <v>33</v>
      </c>
    </row>
    <row r="20" spans="1:18" s="36" customFormat="1" ht="16" x14ac:dyDescent="0.2">
      <c r="A20" s="331"/>
      <c r="B20" s="28" t="s">
        <v>485</v>
      </c>
      <c r="C20" s="40">
        <v>9317</v>
      </c>
      <c r="D20" s="40">
        <v>9317</v>
      </c>
      <c r="E20" s="40">
        <v>9317</v>
      </c>
      <c r="F20" s="40">
        <v>9317</v>
      </c>
      <c r="G20" s="40">
        <v>9317</v>
      </c>
      <c r="H20" s="40">
        <v>9317</v>
      </c>
      <c r="I20" s="40">
        <v>9317</v>
      </c>
      <c r="J20" s="40">
        <v>9317</v>
      </c>
      <c r="K20" s="40">
        <v>9317</v>
      </c>
      <c r="L20" s="40">
        <v>9317</v>
      </c>
      <c r="M20" s="40">
        <v>9317</v>
      </c>
      <c r="N20" s="40">
        <v>9317</v>
      </c>
      <c r="O20" s="163">
        <v>9317</v>
      </c>
    </row>
    <row r="21" spans="1:18" s="36" customFormat="1" ht="16" x14ac:dyDescent="0.2">
      <c r="A21" s="331"/>
      <c r="B21" s="28" t="s">
        <v>486</v>
      </c>
      <c r="C21" s="240" t="s">
        <v>601</v>
      </c>
      <c r="D21" s="240" t="s">
        <v>601</v>
      </c>
      <c r="E21" s="240" t="s">
        <v>601</v>
      </c>
      <c r="F21" s="240" t="s">
        <v>601</v>
      </c>
      <c r="G21" s="240" t="s">
        <v>601</v>
      </c>
      <c r="H21" s="240" t="s">
        <v>601</v>
      </c>
      <c r="I21" s="240" t="s">
        <v>601</v>
      </c>
      <c r="J21" s="240" t="s">
        <v>601</v>
      </c>
      <c r="K21" s="240" t="s">
        <v>601</v>
      </c>
      <c r="L21" s="240" t="s">
        <v>601</v>
      </c>
      <c r="M21" s="240" t="s">
        <v>601</v>
      </c>
      <c r="N21" s="240" t="s">
        <v>601</v>
      </c>
      <c r="O21" s="241" t="s">
        <v>601</v>
      </c>
      <c r="R21" s="37"/>
    </row>
    <row r="22" spans="1:18" s="36" customFormat="1" ht="16" x14ac:dyDescent="0.2">
      <c r="A22" s="331"/>
      <c r="B22" s="28" t="s">
        <v>493</v>
      </c>
      <c r="C22" s="240" t="s">
        <v>602</v>
      </c>
      <c r="D22" s="40" t="s">
        <v>329</v>
      </c>
      <c r="E22" s="164" t="s">
        <v>33</v>
      </c>
      <c r="F22" s="164" t="s">
        <v>33</v>
      </c>
      <c r="G22" s="165" t="s">
        <v>33</v>
      </c>
      <c r="H22" s="162" t="s">
        <v>33</v>
      </c>
      <c r="I22" s="40" t="s">
        <v>329</v>
      </c>
      <c r="J22" s="165" t="s">
        <v>33</v>
      </c>
      <c r="K22" s="165" t="s">
        <v>33</v>
      </c>
      <c r="L22" s="164" t="s">
        <v>33</v>
      </c>
      <c r="M22" s="40" t="s">
        <v>329</v>
      </c>
      <c r="N22" s="165" t="s">
        <v>33</v>
      </c>
      <c r="O22" s="156" t="s">
        <v>33</v>
      </c>
      <c r="R22" s="37"/>
    </row>
    <row r="23" spans="1:18" s="36" customFormat="1" ht="16" x14ac:dyDescent="0.2">
      <c r="A23" s="331"/>
      <c r="B23" s="28" t="s">
        <v>75</v>
      </c>
      <c r="C23" s="240">
        <v>3</v>
      </c>
      <c r="D23" s="164" t="s">
        <v>33</v>
      </c>
      <c r="E23" s="164" t="s">
        <v>33</v>
      </c>
      <c r="F23" s="258" t="s">
        <v>33</v>
      </c>
      <c r="G23" s="165" t="s">
        <v>33</v>
      </c>
      <c r="H23" s="164" t="s">
        <v>33</v>
      </c>
      <c r="I23" s="164" t="s">
        <v>33</v>
      </c>
      <c r="J23" s="164" t="s">
        <v>33</v>
      </c>
      <c r="K23" s="164" t="s">
        <v>33</v>
      </c>
      <c r="L23" s="164" t="s">
        <v>33</v>
      </c>
      <c r="M23" s="40">
        <v>3</v>
      </c>
      <c r="N23" s="164" t="s">
        <v>33</v>
      </c>
      <c r="O23" s="166" t="s">
        <v>33</v>
      </c>
      <c r="R23" s="37"/>
    </row>
    <row r="24" spans="1:18" s="36" customFormat="1" ht="16" x14ac:dyDescent="0.2">
      <c r="A24" s="331"/>
      <c r="B24" s="28" t="s">
        <v>157</v>
      </c>
      <c r="C24" s="240">
        <v>75</v>
      </c>
      <c r="D24" s="164" t="s">
        <v>33</v>
      </c>
      <c r="E24" s="164" t="s">
        <v>33</v>
      </c>
      <c r="F24" s="164" t="s">
        <v>33</v>
      </c>
      <c r="G24" s="165" t="s">
        <v>33</v>
      </c>
      <c r="H24" s="164" t="s">
        <v>33</v>
      </c>
      <c r="I24" s="164" t="s">
        <v>33</v>
      </c>
      <c r="J24" s="164" t="s">
        <v>33</v>
      </c>
      <c r="K24" s="164" t="s">
        <v>33</v>
      </c>
      <c r="L24" s="164" t="s">
        <v>33</v>
      </c>
      <c r="M24" s="40">
        <v>999</v>
      </c>
      <c r="N24" s="164" t="s">
        <v>33</v>
      </c>
      <c r="O24" s="166" t="s">
        <v>33</v>
      </c>
      <c r="R24" s="37"/>
    </row>
    <row r="25" spans="1:18" s="36" customFormat="1" ht="16" x14ac:dyDescent="0.2">
      <c r="A25" s="331"/>
      <c r="B25" s="28" t="s">
        <v>603</v>
      </c>
      <c r="C25" s="167">
        <v>2.4529999999999998</v>
      </c>
      <c r="D25" s="164" t="s">
        <v>33</v>
      </c>
      <c r="E25" s="164" t="s">
        <v>33</v>
      </c>
      <c r="F25" s="164" t="s">
        <v>33</v>
      </c>
      <c r="G25" s="165" t="s">
        <v>33</v>
      </c>
      <c r="H25" s="164" t="s">
        <v>33</v>
      </c>
      <c r="I25" s="164" t="s">
        <v>33</v>
      </c>
      <c r="J25" s="164" t="s">
        <v>33</v>
      </c>
      <c r="K25" s="164" t="s">
        <v>33</v>
      </c>
      <c r="L25" s="164" t="s">
        <v>33</v>
      </c>
      <c r="M25" s="167">
        <v>5.0659999999999998</v>
      </c>
      <c r="N25" s="164" t="s">
        <v>33</v>
      </c>
      <c r="O25" s="166" t="s">
        <v>33</v>
      </c>
      <c r="R25" s="37"/>
    </row>
    <row r="26" spans="1:18" s="36" customFormat="1" ht="16" x14ac:dyDescent="0.2">
      <c r="A26" s="331"/>
      <c r="B26" s="28" t="s">
        <v>604</v>
      </c>
      <c r="C26" s="162" t="s">
        <v>33</v>
      </c>
      <c r="D26" s="164" t="s">
        <v>33</v>
      </c>
      <c r="E26" s="164" t="s">
        <v>33</v>
      </c>
      <c r="F26" s="164" t="s">
        <v>33</v>
      </c>
      <c r="G26" s="165" t="s">
        <v>33</v>
      </c>
      <c r="H26" s="164" t="s">
        <v>33</v>
      </c>
      <c r="I26" s="164" t="s">
        <v>33</v>
      </c>
      <c r="J26" s="164" t="s">
        <v>33</v>
      </c>
      <c r="K26" s="164" t="s">
        <v>33</v>
      </c>
      <c r="L26" s="164" t="s">
        <v>33</v>
      </c>
      <c r="M26" s="168">
        <v>9.2260000000000009</v>
      </c>
      <c r="N26" s="164" t="s">
        <v>33</v>
      </c>
      <c r="O26" s="166" t="s">
        <v>33</v>
      </c>
      <c r="P26" s="9"/>
      <c r="R26" s="37"/>
    </row>
    <row r="27" spans="1:18" s="36" customFormat="1" ht="16" x14ac:dyDescent="0.2">
      <c r="A27" s="331"/>
      <c r="B27" s="28" t="s">
        <v>494</v>
      </c>
      <c r="C27" s="162" t="s">
        <v>495</v>
      </c>
      <c r="D27" s="164"/>
      <c r="E27" s="164"/>
      <c r="F27" s="164" t="s">
        <v>33</v>
      </c>
      <c r="G27" s="165" t="s">
        <v>33</v>
      </c>
      <c r="H27" s="164"/>
      <c r="I27" s="164"/>
      <c r="J27" s="164"/>
      <c r="K27" s="164"/>
      <c r="L27" s="164"/>
      <c r="M27" s="168"/>
      <c r="N27" s="164"/>
      <c r="O27" s="166"/>
      <c r="P27" s="9"/>
      <c r="R27" s="37"/>
    </row>
    <row r="28" spans="1:18" s="36" customFormat="1" ht="16" x14ac:dyDescent="0.2">
      <c r="A28" s="331"/>
      <c r="B28" s="28" t="s">
        <v>266</v>
      </c>
      <c r="C28" s="242" t="s">
        <v>497</v>
      </c>
      <c r="D28" s="164" t="s">
        <v>33</v>
      </c>
      <c r="E28" s="164" t="s">
        <v>33</v>
      </c>
      <c r="F28" s="164" t="s">
        <v>33</v>
      </c>
      <c r="G28" s="165" t="s">
        <v>33</v>
      </c>
      <c r="H28" s="164" t="s">
        <v>33</v>
      </c>
      <c r="I28" s="164" t="s">
        <v>33</v>
      </c>
      <c r="J28" s="164" t="s">
        <v>33</v>
      </c>
      <c r="K28" s="164" t="s">
        <v>33</v>
      </c>
      <c r="L28" s="164" t="s">
        <v>33</v>
      </c>
      <c r="M28" s="242" t="s">
        <v>497</v>
      </c>
      <c r="N28" s="164" t="s">
        <v>33</v>
      </c>
      <c r="O28" s="166" t="s">
        <v>33</v>
      </c>
    </row>
    <row r="29" spans="1:18" ht="16" x14ac:dyDescent="0.2">
      <c r="A29" s="332"/>
      <c r="B29" s="28" t="s">
        <v>499</v>
      </c>
      <c r="C29" s="243"/>
      <c r="D29" s="243"/>
      <c r="E29" s="243"/>
      <c r="F29" s="164" t="s">
        <v>33</v>
      </c>
      <c r="G29" s="165" t="s">
        <v>33</v>
      </c>
      <c r="H29" s="243"/>
      <c r="I29" s="243"/>
      <c r="J29" s="243"/>
      <c r="K29" s="243"/>
      <c r="L29" s="243"/>
      <c r="M29" s="243"/>
      <c r="N29" s="243"/>
      <c r="O29" s="244"/>
    </row>
    <row r="30" spans="1:18" s="36" customFormat="1" ht="16" x14ac:dyDescent="0.2">
      <c r="A30" s="322" t="s">
        <v>520</v>
      </c>
      <c r="B30" s="28" t="s">
        <v>65</v>
      </c>
      <c r="C30" s="133" t="s">
        <v>599</v>
      </c>
      <c r="D30" s="146" t="s">
        <v>48</v>
      </c>
      <c r="E30" s="146" t="s">
        <v>48</v>
      </c>
      <c r="F30" s="146" t="s">
        <v>306</v>
      </c>
      <c r="G30" s="146" t="s">
        <v>306</v>
      </c>
      <c r="H30" s="146" t="s">
        <v>48</v>
      </c>
      <c r="I30" s="146" t="s">
        <v>48</v>
      </c>
      <c r="J30" s="146" t="s">
        <v>48</v>
      </c>
      <c r="K30" s="146" t="s">
        <v>48</v>
      </c>
      <c r="L30" s="144" t="s">
        <v>306</v>
      </c>
      <c r="M30" s="140" t="s">
        <v>48</v>
      </c>
      <c r="N30" s="140" t="s">
        <v>48</v>
      </c>
      <c r="O30" s="169" t="s">
        <v>48</v>
      </c>
    </row>
    <row r="31" spans="1:18" ht="48" x14ac:dyDescent="0.2">
      <c r="A31" s="323"/>
      <c r="B31" s="28" t="s">
        <v>303</v>
      </c>
      <c r="C31" s="12" t="s">
        <v>605</v>
      </c>
      <c r="D31" s="15" t="s">
        <v>606</v>
      </c>
      <c r="E31" s="146" t="s">
        <v>67</v>
      </c>
      <c r="F31" s="146" t="s">
        <v>689</v>
      </c>
      <c r="G31" s="146" t="s">
        <v>200</v>
      </c>
      <c r="H31" s="146" t="s">
        <v>67</v>
      </c>
      <c r="I31" s="146" t="s">
        <v>200</v>
      </c>
      <c r="J31" s="146" t="s">
        <v>308</v>
      </c>
      <c r="K31" s="146" t="s">
        <v>67</v>
      </c>
      <c r="L31" s="146" t="s">
        <v>200</v>
      </c>
      <c r="M31" s="146" t="s">
        <v>200</v>
      </c>
      <c r="N31" s="146" t="s">
        <v>67</v>
      </c>
      <c r="O31" s="155" t="s">
        <v>67</v>
      </c>
    </row>
    <row r="32" spans="1:18" ht="33" thickBot="1" x14ac:dyDescent="0.25">
      <c r="A32" s="324"/>
      <c r="B32" s="120" t="s">
        <v>127</v>
      </c>
      <c r="C32" s="170" t="s">
        <v>302</v>
      </c>
      <c r="D32" s="171" t="s">
        <v>302</v>
      </c>
      <c r="E32" s="171" t="s">
        <v>302</v>
      </c>
      <c r="F32" s="171" t="s">
        <v>302</v>
      </c>
      <c r="G32" s="171" t="s">
        <v>302</v>
      </c>
      <c r="H32" s="171" t="s">
        <v>302</v>
      </c>
      <c r="I32" s="171" t="s">
        <v>302</v>
      </c>
      <c r="J32" s="171" t="s">
        <v>302</v>
      </c>
      <c r="K32" s="171" t="s">
        <v>302</v>
      </c>
      <c r="L32" s="171" t="s">
        <v>302</v>
      </c>
      <c r="M32" s="170" t="s">
        <v>302</v>
      </c>
      <c r="N32" s="170" t="s">
        <v>302</v>
      </c>
      <c r="O32" s="172" t="s">
        <v>302</v>
      </c>
    </row>
    <row r="33" spans="1:15" ht="17" thickTop="1" x14ac:dyDescent="0.2">
      <c r="A33" s="67"/>
      <c r="B33" s="68"/>
      <c r="C33" s="35"/>
      <c r="D33" s="66"/>
      <c r="E33" s="66"/>
      <c r="F33" s="66"/>
      <c r="G33" s="66"/>
      <c r="H33" s="66"/>
      <c r="I33" s="66"/>
      <c r="J33" s="66"/>
      <c r="K33" s="35"/>
      <c r="L33" s="66"/>
      <c r="M33" s="2"/>
      <c r="N33" s="9"/>
      <c r="O33" s="9"/>
    </row>
    <row r="34" spans="1:15" ht="16" x14ac:dyDescent="0.2">
      <c r="A34" s="67"/>
      <c r="B34" s="68"/>
      <c r="C34" s="35"/>
      <c r="D34" s="66"/>
      <c r="E34" s="66"/>
      <c r="F34" s="66"/>
      <c r="G34" s="66"/>
      <c r="H34" s="66"/>
      <c r="I34" s="66"/>
      <c r="J34" s="66"/>
      <c r="K34" s="35"/>
      <c r="L34" s="66"/>
      <c r="M34" s="2"/>
      <c r="N34" s="9"/>
      <c r="O34" s="9"/>
    </row>
    <row r="35" spans="1:15" x14ac:dyDescent="0.2">
      <c r="A35" s="71"/>
      <c r="B35" s="36"/>
      <c r="C35" s="36"/>
      <c r="D35" s="36"/>
      <c r="E35" s="36"/>
      <c r="F35" s="36"/>
      <c r="G35" s="36"/>
      <c r="H35" s="36"/>
      <c r="I35" s="36"/>
      <c r="J35" s="36"/>
      <c r="K35" s="36"/>
      <c r="L35" s="36"/>
      <c r="M35" s="36"/>
      <c r="N35" s="36"/>
      <c r="O35" s="36"/>
    </row>
    <row r="36" spans="1:15" x14ac:dyDescent="0.2">
      <c r="G36" s="65"/>
    </row>
  </sheetData>
  <sheetProtection algorithmName="SHA-512" hashValue="S+4TAPibOetFkP0YB/ZKTMRfExcJ4u+eFtJxwB3Yjf5lw2uHWn5gMqN5tBD2wWV7LNLsCC2OiGrk78ZvOn09kg==" saltValue="XqD4O7oF1HJ5oxfXclqq4g==" spinCount="100000" sheet="1" objects="1" scenarios="1"/>
  <mergeCells count="6">
    <mergeCell ref="A30:A32"/>
    <mergeCell ref="M1:O1"/>
    <mergeCell ref="C1:L1"/>
    <mergeCell ref="A4:A5"/>
    <mergeCell ref="A6:A18"/>
    <mergeCell ref="A19:A2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8E322-7A7F-4976-9F4B-8E5BBB7DFE7A}">
  <sheetPr codeName="Feuil5">
    <tabColor theme="7" tint="0.79998168889431442"/>
  </sheetPr>
  <dimension ref="A1:K33"/>
  <sheetViews>
    <sheetView zoomScale="90" zoomScaleNormal="90" workbookViewId="0">
      <pane xSplit="2" ySplit="4" topLeftCell="C5" activePane="bottomRight" state="frozen"/>
      <selection pane="topRight" activeCell="C1" sqref="C1"/>
      <selection pane="bottomLeft" activeCell="A5" sqref="A5"/>
      <selection pane="bottomRight"/>
    </sheetView>
  </sheetViews>
  <sheetFormatPr baseColWidth="10" defaultColWidth="8.6640625" defaultRowHeight="15" x14ac:dyDescent="0.2"/>
  <cols>
    <col min="1" max="1" width="25.33203125" style="44" bestFit="1" customWidth="1"/>
    <col min="2" max="2" width="29.5" style="44" bestFit="1" customWidth="1"/>
    <col min="3" max="6" width="35.6640625" style="44" customWidth="1"/>
    <col min="7" max="7" width="39.83203125" style="44" bestFit="1" customWidth="1"/>
    <col min="8" max="8" width="38.33203125" style="44" bestFit="1" customWidth="1"/>
    <col min="9" max="16384" width="8.6640625" style="44"/>
  </cols>
  <sheetData>
    <row r="1" spans="1:11" ht="46" thickTop="1" x14ac:dyDescent="0.2">
      <c r="A1" s="227"/>
      <c r="B1" s="224"/>
      <c r="C1" s="326" t="s">
        <v>128</v>
      </c>
      <c r="D1" s="312"/>
      <c r="E1" s="312"/>
      <c r="F1" s="312"/>
      <c r="G1" s="312"/>
      <c r="H1" s="333"/>
      <c r="I1" s="38"/>
      <c r="J1" s="46"/>
      <c r="K1" s="46"/>
    </row>
    <row r="2" spans="1:11" s="36" customFormat="1" ht="40" x14ac:dyDescent="0.2">
      <c r="A2" s="228"/>
      <c r="B2" s="259"/>
      <c r="C2" s="261" t="s">
        <v>130</v>
      </c>
      <c r="D2" s="262" t="s">
        <v>229</v>
      </c>
      <c r="E2" s="262" t="s">
        <v>131</v>
      </c>
      <c r="F2" s="261" t="s">
        <v>129</v>
      </c>
      <c r="G2" s="260" t="s">
        <v>428</v>
      </c>
      <c r="H2" s="263" t="s">
        <v>682</v>
      </c>
    </row>
    <row r="3" spans="1:11" s="36" customFormat="1" ht="16" x14ac:dyDescent="0.2">
      <c r="A3" s="229"/>
      <c r="B3" s="28" t="s">
        <v>8</v>
      </c>
      <c r="C3" s="48" t="s">
        <v>133</v>
      </c>
      <c r="D3" s="48" t="s">
        <v>135</v>
      </c>
      <c r="E3" s="48" t="s">
        <v>134</v>
      </c>
      <c r="F3" s="48" t="s">
        <v>132</v>
      </c>
      <c r="G3" s="48"/>
      <c r="H3" s="49" t="s">
        <v>194</v>
      </c>
    </row>
    <row r="4" spans="1:11" s="36" customFormat="1" ht="93" customHeight="1" x14ac:dyDescent="0.2">
      <c r="A4" s="308" t="s">
        <v>484</v>
      </c>
      <c r="B4" s="28" t="s">
        <v>25</v>
      </c>
      <c r="C4" s="51" t="e" vm="33">
        <v>#VALUE!</v>
      </c>
      <c r="D4" s="51" t="e" vm="34">
        <v>#VALUE!</v>
      </c>
      <c r="E4" s="51" t="e" vm="35">
        <v>#VALUE!</v>
      </c>
      <c r="F4" s="50" t="e" vm="36">
        <v>#VALUE!</v>
      </c>
      <c r="G4" s="51" t="e" vm="37">
        <v>#VALUE!</v>
      </c>
      <c r="H4" s="52" t="e" vm="38">
        <v>#VALUE!</v>
      </c>
    </row>
    <row r="5" spans="1:11" s="36" customFormat="1" ht="304" x14ac:dyDescent="0.2">
      <c r="A5" s="309"/>
      <c r="B5" s="28" t="s">
        <v>9</v>
      </c>
      <c r="C5" s="53" t="s">
        <v>136</v>
      </c>
      <c r="D5" s="54" t="s">
        <v>232</v>
      </c>
      <c r="E5" s="53" t="s">
        <v>137</v>
      </c>
      <c r="F5" s="53" t="s">
        <v>218</v>
      </c>
      <c r="G5" s="54" t="s">
        <v>463</v>
      </c>
      <c r="H5" s="55" t="s">
        <v>728</v>
      </c>
    </row>
    <row r="6" spans="1:11" s="45" customFormat="1" ht="16" x14ac:dyDescent="0.2">
      <c r="A6" s="310"/>
      <c r="B6" s="28" t="s">
        <v>17</v>
      </c>
      <c r="C6" s="48" t="s">
        <v>21</v>
      </c>
      <c r="D6" s="173" t="s">
        <v>21</v>
      </c>
      <c r="E6" s="48" t="s">
        <v>21</v>
      </c>
      <c r="F6" s="56" t="s">
        <v>21</v>
      </c>
      <c r="G6" s="124" t="s">
        <v>429</v>
      </c>
      <c r="H6" s="49"/>
      <c r="I6" s="36"/>
    </row>
    <row r="7" spans="1:11" s="45" customFormat="1" ht="64" x14ac:dyDescent="0.2">
      <c r="A7" s="327" t="s">
        <v>289</v>
      </c>
      <c r="B7" s="28" t="s">
        <v>16</v>
      </c>
      <c r="C7" s="124" t="s">
        <v>144</v>
      </c>
      <c r="D7" s="124" t="s">
        <v>234</v>
      </c>
      <c r="E7" s="124" t="s">
        <v>140</v>
      </c>
      <c r="F7" s="124" t="s">
        <v>219</v>
      </c>
      <c r="G7" s="48" t="s">
        <v>430</v>
      </c>
      <c r="H7" s="55" t="s">
        <v>195</v>
      </c>
      <c r="I7" s="36"/>
    </row>
    <row r="8" spans="1:11" s="45" customFormat="1" ht="16" x14ac:dyDescent="0.2">
      <c r="A8" s="328"/>
      <c r="B8" s="28" t="s">
        <v>138</v>
      </c>
      <c r="C8" s="56">
        <v>50</v>
      </c>
      <c r="D8" s="144" t="s">
        <v>237</v>
      </c>
      <c r="E8" s="56">
        <v>80</v>
      </c>
      <c r="F8" s="56" t="s">
        <v>220</v>
      </c>
      <c r="G8" s="144" t="s">
        <v>607</v>
      </c>
      <c r="H8" s="49" t="s">
        <v>196</v>
      </c>
      <c r="I8" s="36"/>
    </row>
    <row r="9" spans="1:11" s="45" customFormat="1" ht="16" x14ac:dyDescent="0.2">
      <c r="A9" s="328"/>
      <c r="B9" s="28" t="s">
        <v>139</v>
      </c>
      <c r="C9" s="56" t="s">
        <v>145</v>
      </c>
      <c r="D9" s="144">
        <v>61</v>
      </c>
      <c r="E9" s="56">
        <v>98</v>
      </c>
      <c r="F9" s="56" t="s">
        <v>221</v>
      </c>
      <c r="G9" s="144" t="s">
        <v>459</v>
      </c>
      <c r="H9" s="49"/>
      <c r="I9" s="36"/>
    </row>
    <row r="10" spans="1:11" s="45" customFormat="1" ht="32" x14ac:dyDescent="0.2">
      <c r="A10" s="328"/>
      <c r="B10" s="28" t="s">
        <v>124</v>
      </c>
      <c r="C10" s="56" t="s">
        <v>146</v>
      </c>
      <c r="D10" s="54" t="s">
        <v>236</v>
      </c>
      <c r="E10" s="174">
        <v>0.95</v>
      </c>
      <c r="F10" s="174" t="s">
        <v>222</v>
      </c>
      <c r="G10" s="175" t="s">
        <v>460</v>
      </c>
      <c r="H10" s="49" t="s">
        <v>197</v>
      </c>
      <c r="I10" s="36"/>
    </row>
    <row r="11" spans="1:11" s="45" customFormat="1" ht="16" x14ac:dyDescent="0.2">
      <c r="A11" s="328"/>
      <c r="B11" s="28" t="s">
        <v>141</v>
      </c>
      <c r="C11" s="56"/>
      <c r="D11" s="173" t="s">
        <v>608</v>
      </c>
      <c r="E11" s="177" t="s">
        <v>142</v>
      </c>
      <c r="F11" s="176" t="s">
        <v>223</v>
      </c>
      <c r="G11" s="178" t="s">
        <v>461</v>
      </c>
      <c r="H11" s="49"/>
      <c r="I11" s="36"/>
    </row>
    <row r="12" spans="1:11" s="45" customFormat="1" ht="16" x14ac:dyDescent="0.2">
      <c r="A12" s="328"/>
      <c r="B12" s="28" t="s">
        <v>47</v>
      </c>
      <c r="C12" s="48" t="s">
        <v>48</v>
      </c>
      <c r="D12" s="173" t="s">
        <v>48</v>
      </c>
      <c r="E12" s="48" t="s">
        <v>48</v>
      </c>
      <c r="F12" s="48" t="s">
        <v>48</v>
      </c>
      <c r="G12" s="173" t="s">
        <v>48</v>
      </c>
      <c r="H12" s="49"/>
      <c r="I12" s="36"/>
    </row>
    <row r="13" spans="1:11" s="45" customFormat="1" ht="16" x14ac:dyDescent="0.2">
      <c r="A13" s="329"/>
      <c r="B13" s="28" t="s">
        <v>123</v>
      </c>
      <c r="C13" s="56" t="s">
        <v>48</v>
      </c>
      <c r="D13" s="173" t="s">
        <v>48</v>
      </c>
      <c r="E13" s="56" t="s">
        <v>48</v>
      </c>
      <c r="F13" s="174" t="s">
        <v>48</v>
      </c>
      <c r="G13" s="173" t="s">
        <v>48</v>
      </c>
      <c r="H13" s="49"/>
      <c r="I13" s="36"/>
    </row>
    <row r="14" spans="1:11" s="45" customFormat="1" ht="16" x14ac:dyDescent="0.2">
      <c r="A14" s="334" t="s">
        <v>69</v>
      </c>
      <c r="B14" s="28" t="s">
        <v>68</v>
      </c>
      <c r="C14" s="56" t="s">
        <v>149</v>
      </c>
      <c r="D14" s="144" t="s">
        <v>609</v>
      </c>
      <c r="E14" s="56"/>
      <c r="F14" s="56" t="s">
        <v>224</v>
      </c>
      <c r="G14" s="154" t="s">
        <v>33</v>
      </c>
      <c r="H14" s="49"/>
      <c r="I14" s="36"/>
    </row>
    <row r="15" spans="1:11" s="45" customFormat="1" ht="64" x14ac:dyDescent="0.2">
      <c r="A15" s="335"/>
      <c r="B15" s="28" t="s">
        <v>79</v>
      </c>
      <c r="C15" s="124" t="s">
        <v>147</v>
      </c>
      <c r="D15" s="57" t="s">
        <v>241</v>
      </c>
      <c r="E15" s="124" t="s">
        <v>148</v>
      </c>
      <c r="F15" s="124" t="s">
        <v>225</v>
      </c>
      <c r="G15" s="57" t="s">
        <v>464</v>
      </c>
      <c r="H15" s="49"/>
      <c r="I15" s="36"/>
    </row>
    <row r="16" spans="1:11" s="45" customFormat="1" ht="192" x14ac:dyDescent="0.2">
      <c r="A16" s="336"/>
      <c r="B16" s="28" t="s">
        <v>71</v>
      </c>
      <c r="C16" s="124" t="s">
        <v>150</v>
      </c>
      <c r="D16" s="57" t="s">
        <v>233</v>
      </c>
      <c r="E16" s="124" t="s">
        <v>151</v>
      </c>
      <c r="F16" s="124" t="s">
        <v>226</v>
      </c>
      <c r="G16" s="57" t="s">
        <v>610</v>
      </c>
      <c r="H16" s="179" t="s">
        <v>611</v>
      </c>
      <c r="I16" s="36"/>
    </row>
    <row r="17" spans="1:9" s="45" customFormat="1" ht="16" x14ac:dyDescent="0.2">
      <c r="A17" s="337" t="s">
        <v>70</v>
      </c>
      <c r="B17" s="28" t="s">
        <v>83</v>
      </c>
      <c r="C17" s="48" t="s">
        <v>152</v>
      </c>
      <c r="D17" s="144" t="s">
        <v>155</v>
      </c>
      <c r="E17" s="56" t="s">
        <v>155</v>
      </c>
      <c r="F17" s="56" t="s">
        <v>154</v>
      </c>
      <c r="G17" s="146" t="s">
        <v>465</v>
      </c>
      <c r="H17" s="49"/>
      <c r="I17" s="36"/>
    </row>
    <row r="18" spans="1:9" s="45" customFormat="1" ht="144" x14ac:dyDescent="0.2">
      <c r="A18" s="338"/>
      <c r="B18" s="28" t="s">
        <v>76</v>
      </c>
      <c r="C18" s="124" t="s">
        <v>153</v>
      </c>
      <c r="D18" s="57" t="s">
        <v>239</v>
      </c>
      <c r="E18" s="124" t="s">
        <v>156</v>
      </c>
      <c r="F18" s="124" t="s">
        <v>227</v>
      </c>
      <c r="G18" s="57" t="s">
        <v>462</v>
      </c>
      <c r="H18" s="125" t="s">
        <v>683</v>
      </c>
      <c r="I18" s="36"/>
    </row>
    <row r="19" spans="1:9" s="45" customFormat="1" ht="80" x14ac:dyDescent="0.2">
      <c r="A19" s="339" t="s">
        <v>72</v>
      </c>
      <c r="B19" s="28" t="s">
        <v>73</v>
      </c>
      <c r="C19" s="124" t="s">
        <v>612</v>
      </c>
      <c r="D19" s="57" t="s">
        <v>238</v>
      </c>
      <c r="E19" s="124" t="s">
        <v>613</v>
      </c>
      <c r="F19" s="124" t="s">
        <v>235</v>
      </c>
      <c r="G19" s="57" t="s">
        <v>614</v>
      </c>
      <c r="H19" s="125" t="s">
        <v>727</v>
      </c>
      <c r="I19" s="36"/>
    </row>
    <row r="20" spans="1:9" s="45" customFormat="1" ht="32" x14ac:dyDescent="0.2">
      <c r="A20" s="340"/>
      <c r="B20" s="28" t="s">
        <v>158</v>
      </c>
      <c r="C20" s="124" t="s">
        <v>159</v>
      </c>
      <c r="D20" s="57" t="s">
        <v>230</v>
      </c>
      <c r="E20" s="124" t="s">
        <v>615</v>
      </c>
      <c r="F20" s="124">
        <v>40</v>
      </c>
      <c r="G20" s="57" t="s">
        <v>616</v>
      </c>
      <c r="H20" s="180" t="s">
        <v>33</v>
      </c>
      <c r="I20" s="36"/>
    </row>
    <row r="21" spans="1:9" s="45" customFormat="1" ht="16" x14ac:dyDescent="0.2">
      <c r="A21" s="340"/>
      <c r="B21" s="28" t="s">
        <v>485</v>
      </c>
      <c r="C21" s="181" t="s">
        <v>33</v>
      </c>
      <c r="D21" s="181" t="s">
        <v>33</v>
      </c>
      <c r="E21" s="181" t="s">
        <v>33</v>
      </c>
      <c r="F21" s="181" t="s">
        <v>33</v>
      </c>
      <c r="G21" s="181" t="s">
        <v>33</v>
      </c>
      <c r="H21" s="182" t="s">
        <v>33</v>
      </c>
      <c r="I21" s="36"/>
    </row>
    <row r="22" spans="1:9" s="45" customFormat="1" ht="16" x14ac:dyDescent="0.2">
      <c r="A22" s="340"/>
      <c r="B22" s="28" t="s">
        <v>486</v>
      </c>
      <c r="C22" s="181" t="s">
        <v>33</v>
      </c>
      <c r="D22" s="181" t="s">
        <v>33</v>
      </c>
      <c r="E22" s="181" t="s">
        <v>33</v>
      </c>
      <c r="F22" s="181" t="s">
        <v>33</v>
      </c>
      <c r="G22" s="181" t="s">
        <v>33</v>
      </c>
      <c r="H22" s="182" t="s">
        <v>33</v>
      </c>
      <c r="I22" s="36"/>
    </row>
    <row r="23" spans="1:9" s="45" customFormat="1" ht="16" x14ac:dyDescent="0.2">
      <c r="A23" s="340"/>
      <c r="B23" s="28" t="s">
        <v>493</v>
      </c>
      <c r="C23" s="181" t="s">
        <v>33</v>
      </c>
      <c r="D23" s="181" t="s">
        <v>33</v>
      </c>
      <c r="E23" s="181" t="s">
        <v>33</v>
      </c>
      <c r="F23" s="181" t="s">
        <v>33</v>
      </c>
      <c r="G23" s="181" t="s">
        <v>33</v>
      </c>
      <c r="H23" s="182" t="s">
        <v>33</v>
      </c>
      <c r="I23" s="36"/>
    </row>
    <row r="24" spans="1:9" s="45" customFormat="1" ht="16" x14ac:dyDescent="0.2">
      <c r="A24" s="340"/>
      <c r="B24" s="28" t="s">
        <v>75</v>
      </c>
      <c r="C24" s="56">
        <v>1</v>
      </c>
      <c r="D24" s="144">
        <v>1</v>
      </c>
      <c r="E24" s="183" t="s">
        <v>33</v>
      </c>
      <c r="F24" s="56">
        <v>1</v>
      </c>
      <c r="G24" s="183" t="s">
        <v>33</v>
      </c>
      <c r="H24" s="180" t="s">
        <v>33</v>
      </c>
      <c r="I24" s="36"/>
    </row>
    <row r="25" spans="1:9" s="45" customFormat="1" ht="16" x14ac:dyDescent="0.2">
      <c r="A25" s="340"/>
      <c r="B25" s="28" t="s">
        <v>157</v>
      </c>
      <c r="C25" s="56">
        <v>50</v>
      </c>
      <c r="D25" s="144">
        <v>100</v>
      </c>
      <c r="E25" s="183" t="s">
        <v>33</v>
      </c>
      <c r="F25" s="56">
        <v>40</v>
      </c>
      <c r="G25" s="183" t="s">
        <v>33</v>
      </c>
      <c r="H25" s="180" t="s">
        <v>33</v>
      </c>
      <c r="I25" s="36"/>
    </row>
    <row r="26" spans="1:9" s="45" customFormat="1" ht="16" x14ac:dyDescent="0.2">
      <c r="A26" s="340"/>
      <c r="B26" s="28" t="s">
        <v>603</v>
      </c>
      <c r="C26" s="184">
        <v>8.4809999999999999</v>
      </c>
      <c r="D26" s="185">
        <v>3.32</v>
      </c>
      <c r="E26" s="183" t="s">
        <v>33</v>
      </c>
      <c r="F26" s="184">
        <v>11.84</v>
      </c>
      <c r="G26" s="183" t="s">
        <v>33</v>
      </c>
      <c r="H26" s="180" t="s">
        <v>33</v>
      </c>
      <c r="I26" s="36"/>
    </row>
    <row r="27" spans="1:9" ht="16" x14ac:dyDescent="0.2">
      <c r="A27" s="340"/>
      <c r="B27" s="28" t="s">
        <v>604</v>
      </c>
      <c r="C27" s="184">
        <v>13.52</v>
      </c>
      <c r="D27" s="185">
        <v>7.22</v>
      </c>
      <c r="E27" s="183" t="s">
        <v>33</v>
      </c>
      <c r="F27" s="184">
        <v>24.09</v>
      </c>
      <c r="G27" s="183" t="s">
        <v>33</v>
      </c>
      <c r="H27" s="180" t="s">
        <v>33</v>
      </c>
      <c r="I27" s="1"/>
    </row>
    <row r="28" spans="1:9" ht="16" x14ac:dyDescent="0.2">
      <c r="A28" s="340"/>
      <c r="B28" s="28" t="s">
        <v>494</v>
      </c>
      <c r="C28" s="184" t="s">
        <v>495</v>
      </c>
      <c r="D28" s="185" t="s">
        <v>617</v>
      </c>
      <c r="E28" s="183" t="s">
        <v>33</v>
      </c>
      <c r="F28" s="184" t="s">
        <v>496</v>
      </c>
      <c r="G28" s="183" t="s">
        <v>33</v>
      </c>
      <c r="H28" s="180" t="s">
        <v>33</v>
      </c>
    </row>
    <row r="29" spans="1:9" ht="16" x14ac:dyDescent="0.2">
      <c r="A29" s="340"/>
      <c r="B29" s="28" t="s">
        <v>266</v>
      </c>
      <c r="C29" s="184" t="s">
        <v>276</v>
      </c>
      <c r="D29" s="185" t="s">
        <v>684</v>
      </c>
      <c r="E29" s="183" t="s">
        <v>33</v>
      </c>
      <c r="F29" s="184" t="s">
        <v>497</v>
      </c>
      <c r="G29" s="183" t="s">
        <v>33</v>
      </c>
      <c r="H29" s="180" t="s">
        <v>33</v>
      </c>
    </row>
    <row r="30" spans="1:9" ht="16" x14ac:dyDescent="0.2">
      <c r="A30" s="341"/>
      <c r="B30" s="28" t="s">
        <v>499</v>
      </c>
      <c r="C30" s="184" t="s">
        <v>619</v>
      </c>
      <c r="D30" s="185"/>
      <c r="E30" s="183" t="s">
        <v>33</v>
      </c>
      <c r="F30" s="184" t="s">
        <v>618</v>
      </c>
      <c r="G30" s="183" t="s">
        <v>33</v>
      </c>
      <c r="H30" s="180" t="s">
        <v>33</v>
      </c>
    </row>
    <row r="31" spans="1:9" ht="48" x14ac:dyDescent="0.2">
      <c r="A31" s="322" t="s">
        <v>520</v>
      </c>
      <c r="B31" s="28" t="s">
        <v>64</v>
      </c>
      <c r="C31" s="53" t="s">
        <v>143</v>
      </c>
      <c r="D31" s="54" t="s">
        <v>231</v>
      </c>
      <c r="E31" s="48" t="s">
        <v>131</v>
      </c>
      <c r="F31" s="53" t="s">
        <v>228</v>
      </c>
      <c r="G31" s="54" t="s">
        <v>431</v>
      </c>
      <c r="H31" s="180" t="s">
        <v>33</v>
      </c>
    </row>
    <row r="32" spans="1:9" ht="48.5" customHeight="1" thickBot="1" x14ac:dyDescent="0.25">
      <c r="A32" s="324"/>
      <c r="B32" s="120" t="s">
        <v>633</v>
      </c>
      <c r="C32" s="186" t="s">
        <v>302</v>
      </c>
      <c r="D32" s="186" t="s">
        <v>302</v>
      </c>
      <c r="E32" s="186" t="s">
        <v>302</v>
      </c>
      <c r="F32" s="186" t="s">
        <v>302</v>
      </c>
      <c r="G32" s="187" t="s">
        <v>302</v>
      </c>
      <c r="H32" s="188" t="s">
        <v>33</v>
      </c>
    </row>
    <row r="33" ht="16" thickTop="1" x14ac:dyDescent="0.2"/>
  </sheetData>
  <sheetProtection algorithmName="SHA-512" hashValue="lwt0WB31wsJsleOl9BbxSYPuF4XZRGrZ6EIMxD27VsIQKBMo/Vbc7ulcDqdxNAfONFQKmcXuurGpDhblOH/wxg==" saltValue="IKeWr/SX1UCDZ/JsQy/LBw==" spinCount="100000" sheet="1" objects="1" scenarios="1"/>
  <mergeCells count="7">
    <mergeCell ref="A31:A32"/>
    <mergeCell ref="C1:H1"/>
    <mergeCell ref="A4:A6"/>
    <mergeCell ref="A7:A13"/>
    <mergeCell ref="A14:A16"/>
    <mergeCell ref="A17:A18"/>
    <mergeCell ref="A19:A3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A774-2410-4EB4-907D-CC41FBA6C769}">
  <sheetPr codeName="Feuil6">
    <tabColor theme="7" tint="0.79998168889431442"/>
  </sheetPr>
  <dimension ref="A1:J27"/>
  <sheetViews>
    <sheetView zoomScale="90" zoomScaleNormal="90" workbookViewId="0">
      <pane xSplit="2" ySplit="4" topLeftCell="C5" activePane="bottomRight" state="frozen"/>
      <selection pane="topRight" activeCell="C1" sqref="C1"/>
      <selection pane="bottomLeft" activeCell="A5" sqref="A5"/>
      <selection pane="bottomRight"/>
    </sheetView>
  </sheetViews>
  <sheetFormatPr baseColWidth="10" defaultColWidth="8.6640625" defaultRowHeight="15" x14ac:dyDescent="0.2"/>
  <cols>
    <col min="1" max="1" width="23.33203125" style="1" bestFit="1" customWidth="1"/>
    <col min="2" max="2" width="28.1640625" style="1" bestFit="1" customWidth="1"/>
    <col min="3" max="10" width="35.6640625" style="1" customWidth="1"/>
    <col min="11" max="16384" width="8.6640625" style="1"/>
  </cols>
  <sheetData>
    <row r="1" spans="1:10" ht="47.5" customHeight="1" thickTop="1" x14ac:dyDescent="0.2">
      <c r="A1" s="222"/>
      <c r="B1" s="223"/>
      <c r="C1" s="326" t="s">
        <v>99</v>
      </c>
      <c r="D1" s="312"/>
      <c r="E1" s="312"/>
      <c r="F1" s="312"/>
      <c r="G1" s="312"/>
      <c r="H1" s="312"/>
      <c r="I1" s="312"/>
      <c r="J1" s="333"/>
    </row>
    <row r="2" spans="1:10" ht="21" x14ac:dyDescent="0.25">
      <c r="A2" s="73"/>
      <c r="B2" s="224"/>
      <c r="C2" s="342" t="s">
        <v>61</v>
      </c>
      <c r="D2" s="317"/>
      <c r="E2" s="318" t="s">
        <v>94</v>
      </c>
      <c r="F2" s="318"/>
      <c r="G2" s="318"/>
      <c r="H2" s="343" t="s">
        <v>95</v>
      </c>
      <c r="I2" s="343"/>
      <c r="J2" s="221" t="s">
        <v>213</v>
      </c>
    </row>
    <row r="3" spans="1:10" ht="19" x14ac:dyDescent="0.25">
      <c r="A3" s="226"/>
      <c r="B3" s="28" t="s">
        <v>62</v>
      </c>
      <c r="C3" s="225" t="s">
        <v>59</v>
      </c>
      <c r="D3" s="217" t="s">
        <v>78</v>
      </c>
      <c r="E3" s="218" t="s">
        <v>96</v>
      </c>
      <c r="F3" s="218" t="s">
        <v>97</v>
      </c>
      <c r="G3" s="218" t="s">
        <v>92</v>
      </c>
      <c r="H3" s="219" t="s">
        <v>60</v>
      </c>
      <c r="I3" s="219" t="s">
        <v>98</v>
      </c>
      <c r="J3" s="220" t="s">
        <v>100</v>
      </c>
    </row>
    <row r="4" spans="1:10" ht="114" customHeight="1" x14ac:dyDescent="0.2">
      <c r="A4" s="344" t="s">
        <v>484</v>
      </c>
      <c r="B4" s="28" t="s">
        <v>63</v>
      </c>
      <c r="C4" s="3" t="e" vm="39">
        <v>#VALUE!</v>
      </c>
      <c r="D4" s="60" t="e" vm="40">
        <v>#VALUE!</v>
      </c>
      <c r="E4" s="60" t="e" vm="41">
        <v>#VALUE!</v>
      </c>
      <c r="F4" s="60" t="e" vm="42">
        <v>#VALUE!</v>
      </c>
      <c r="G4" s="60" t="e" vm="43">
        <v>#VALUE!</v>
      </c>
      <c r="H4" s="60" t="e" vm="44">
        <v>#VALUE!</v>
      </c>
      <c r="I4" s="60" t="e" vm="45">
        <v>#VALUE!</v>
      </c>
      <c r="J4" s="61" t="e" vm="46">
        <v>#VALUE!</v>
      </c>
    </row>
    <row r="5" spans="1:10" ht="160" x14ac:dyDescent="0.2">
      <c r="A5" s="344"/>
      <c r="B5" s="28" t="s">
        <v>9</v>
      </c>
      <c r="C5" s="53" t="s">
        <v>102</v>
      </c>
      <c r="D5" s="53" t="s">
        <v>101</v>
      </c>
      <c r="E5" s="53" t="s">
        <v>106</v>
      </c>
      <c r="F5" s="53" t="s">
        <v>109</v>
      </c>
      <c r="G5" s="53" t="s">
        <v>110</v>
      </c>
      <c r="H5" s="53" t="s">
        <v>620</v>
      </c>
      <c r="I5" s="53" t="s">
        <v>117</v>
      </c>
      <c r="J5" s="55" t="s">
        <v>119</v>
      </c>
    </row>
    <row r="6" spans="1:10" ht="16" x14ac:dyDescent="0.2">
      <c r="A6" s="345"/>
      <c r="B6" s="28" t="s">
        <v>91</v>
      </c>
      <c r="C6" s="48" t="s">
        <v>178</v>
      </c>
      <c r="D6" s="48" t="s">
        <v>177</v>
      </c>
      <c r="E6" s="48" t="s">
        <v>107</v>
      </c>
      <c r="F6" s="48" t="s">
        <v>107</v>
      </c>
      <c r="G6" s="53" t="s">
        <v>111</v>
      </c>
      <c r="H6" s="48" t="s">
        <v>113</v>
      </c>
      <c r="I6" s="48" t="s">
        <v>113</v>
      </c>
      <c r="J6" s="49" t="s">
        <v>120</v>
      </c>
    </row>
    <row r="7" spans="1:10" ht="48" x14ac:dyDescent="0.2">
      <c r="A7" s="334" t="s">
        <v>69</v>
      </c>
      <c r="B7" s="28" t="s">
        <v>103</v>
      </c>
      <c r="C7" s="48" t="s">
        <v>104</v>
      </c>
      <c r="D7" s="53" t="s">
        <v>105</v>
      </c>
      <c r="E7" s="48" t="s">
        <v>108</v>
      </c>
      <c r="F7" s="48" t="s">
        <v>108</v>
      </c>
      <c r="G7" s="53" t="s">
        <v>112</v>
      </c>
      <c r="H7" s="53" t="s">
        <v>116</v>
      </c>
      <c r="I7" s="53" t="s">
        <v>118</v>
      </c>
      <c r="J7" s="49" t="s">
        <v>121</v>
      </c>
    </row>
    <row r="8" spans="1:10" ht="80" x14ac:dyDescent="0.2">
      <c r="A8" s="335"/>
      <c r="B8" s="28" t="s">
        <v>114</v>
      </c>
      <c r="C8" s="53"/>
      <c r="D8" s="53"/>
      <c r="E8" s="48"/>
      <c r="F8" s="48" t="s">
        <v>621</v>
      </c>
      <c r="G8" s="53" t="s">
        <v>115</v>
      </c>
      <c r="H8" s="53" t="s">
        <v>122</v>
      </c>
      <c r="I8" s="53" t="s">
        <v>122</v>
      </c>
      <c r="J8" s="55" t="s">
        <v>622</v>
      </c>
    </row>
    <row r="9" spans="1:10" ht="48" x14ac:dyDescent="0.2">
      <c r="A9" s="336"/>
      <c r="B9" s="28" t="s">
        <v>623</v>
      </c>
      <c r="C9" s="53" t="s">
        <v>624</v>
      </c>
      <c r="D9" s="53" t="s">
        <v>162</v>
      </c>
      <c r="E9" s="53" t="s">
        <v>163</v>
      </c>
      <c r="F9" s="53" t="s">
        <v>164</v>
      </c>
      <c r="G9" s="53" t="s">
        <v>165</v>
      </c>
      <c r="H9" s="53" t="s">
        <v>166</v>
      </c>
      <c r="I9" s="53" t="s">
        <v>167</v>
      </c>
      <c r="J9" s="55" t="s">
        <v>168</v>
      </c>
    </row>
    <row r="10" spans="1:10" ht="19" x14ac:dyDescent="0.2">
      <c r="A10" s="232" t="s">
        <v>70</v>
      </c>
      <c r="B10" s="28" t="s">
        <v>160</v>
      </c>
      <c r="C10" s="48" t="s">
        <v>169</v>
      </c>
      <c r="D10" s="48" t="s">
        <v>169</v>
      </c>
      <c r="E10" s="48" t="s">
        <v>169</v>
      </c>
      <c r="F10" s="48" t="s">
        <v>170</v>
      </c>
      <c r="G10" s="48" t="s">
        <v>170</v>
      </c>
      <c r="H10" s="48" t="s">
        <v>169</v>
      </c>
      <c r="I10" s="48" t="s">
        <v>169</v>
      </c>
      <c r="J10" s="49" t="s">
        <v>169</v>
      </c>
    </row>
    <row r="11" spans="1:10" ht="19" x14ac:dyDescent="0.2">
      <c r="A11" s="233" t="s">
        <v>72</v>
      </c>
      <c r="B11" s="28" t="s">
        <v>161</v>
      </c>
      <c r="C11" s="48" t="s">
        <v>171</v>
      </c>
      <c r="D11" s="48" t="s">
        <v>171</v>
      </c>
      <c r="E11" s="48" t="s">
        <v>171</v>
      </c>
      <c r="F11" s="48" t="s">
        <v>170</v>
      </c>
      <c r="G11" s="48" t="s">
        <v>170</v>
      </c>
      <c r="H11" s="48" t="s">
        <v>171</v>
      </c>
      <c r="I11" s="48" t="s">
        <v>171</v>
      </c>
      <c r="J11" s="49" t="s">
        <v>171</v>
      </c>
    </row>
    <row r="12" spans="1:10" ht="305" thickBot="1" x14ac:dyDescent="0.25">
      <c r="A12" s="234" t="s">
        <v>181</v>
      </c>
      <c r="B12" s="120" t="s">
        <v>182</v>
      </c>
      <c r="C12" s="186"/>
      <c r="D12" s="189" t="s">
        <v>625</v>
      </c>
      <c r="E12" s="187" t="s">
        <v>626</v>
      </c>
      <c r="F12" s="186"/>
      <c r="G12" s="187"/>
      <c r="H12" s="186"/>
      <c r="I12" s="187" t="s">
        <v>183</v>
      </c>
      <c r="J12" s="190"/>
    </row>
    <row r="13" spans="1:10" ht="16" thickTop="1" x14ac:dyDescent="0.2"/>
    <row r="19" spans="3:7" x14ac:dyDescent="0.2">
      <c r="C19" s="58"/>
      <c r="D19" s="58"/>
      <c r="E19" s="58"/>
      <c r="F19" s="58"/>
      <c r="G19" s="58"/>
    </row>
    <row r="20" spans="3:7" x14ac:dyDescent="0.2">
      <c r="C20" s="11"/>
      <c r="D20" s="59"/>
      <c r="E20" s="11"/>
      <c r="F20" s="11"/>
      <c r="G20" s="11"/>
    </row>
    <row r="21" spans="3:7" x14ac:dyDescent="0.2">
      <c r="C21" s="11"/>
      <c r="D21" s="59"/>
      <c r="E21" s="11"/>
      <c r="F21" s="11"/>
      <c r="G21" s="11"/>
    </row>
    <row r="22" spans="3:7" x14ac:dyDescent="0.2">
      <c r="C22" s="11"/>
      <c r="D22" s="59"/>
      <c r="E22" s="11"/>
      <c r="F22" s="11"/>
      <c r="G22" s="11"/>
    </row>
    <row r="23" spans="3:7" x14ac:dyDescent="0.2">
      <c r="C23" s="11"/>
      <c r="D23" s="59"/>
      <c r="E23" s="11"/>
      <c r="F23" s="11"/>
      <c r="G23" s="11"/>
    </row>
    <row r="24" spans="3:7" x14ac:dyDescent="0.2">
      <c r="C24" s="11"/>
      <c r="D24" s="59"/>
      <c r="E24" s="11"/>
      <c r="F24" s="11"/>
      <c r="G24" s="11"/>
    </row>
    <row r="25" spans="3:7" x14ac:dyDescent="0.2">
      <c r="C25" s="11"/>
      <c r="D25" s="59"/>
      <c r="E25" s="11"/>
      <c r="F25" s="11"/>
      <c r="G25" s="11"/>
    </row>
    <row r="26" spans="3:7" x14ac:dyDescent="0.2">
      <c r="C26" s="11"/>
      <c r="D26" s="59"/>
      <c r="E26" s="11"/>
      <c r="F26" s="11"/>
      <c r="G26" s="11"/>
    </row>
    <row r="27" spans="3:7" x14ac:dyDescent="0.2">
      <c r="C27" s="11"/>
      <c r="D27" s="59"/>
      <c r="E27" s="11"/>
      <c r="F27" s="11"/>
      <c r="G27" s="11"/>
    </row>
  </sheetData>
  <sheetProtection algorithmName="SHA-512" hashValue="6K+wkir45qwTi/donE1POb5OgZp96hbTX8NUNZcoG0HyopTj6JYQaoyRF4yYuPnFkBw77pxW/NsRBADydpV5Ng==" saltValue="1TcpdkvP5nGV+wJ4ppEuwg==" spinCount="100000" sheet="1" objects="1" scenarios="1"/>
  <mergeCells count="6">
    <mergeCell ref="A7:A9"/>
    <mergeCell ref="C1:J1"/>
    <mergeCell ref="C2:D2"/>
    <mergeCell ref="E2:G2"/>
    <mergeCell ref="H2:I2"/>
    <mergeCell ref="A4:A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E0C02-FE5E-4DC9-8205-1C88B1C51FB6}">
  <sheetPr codeName="Feuil2">
    <tabColor theme="0" tint="-0.499984740745262"/>
  </sheetPr>
  <dimension ref="A1:M14"/>
  <sheetViews>
    <sheetView zoomScale="62" zoomScaleNormal="145" workbookViewId="0">
      <selection activeCell="A11" sqref="A11"/>
    </sheetView>
  </sheetViews>
  <sheetFormatPr baseColWidth="10" defaultColWidth="8.6640625" defaultRowHeight="15" x14ac:dyDescent="0.2"/>
  <cols>
    <col min="1" max="1" width="25.83203125" style="35" bestFit="1" customWidth="1"/>
    <col min="2" max="2" width="22.5" style="35" customWidth="1"/>
    <col min="3" max="3" width="20.6640625" style="35" bestFit="1" customWidth="1"/>
    <col min="4" max="4" width="21.5" style="35" bestFit="1" customWidth="1"/>
    <col min="5" max="16384" width="8.6640625" style="35"/>
  </cols>
  <sheetData>
    <row r="1" spans="1:13" s="346" customFormat="1" ht="39.5" customHeight="1" thickBot="1" x14ac:dyDescent="0.25">
      <c r="A1" s="346" t="s">
        <v>632</v>
      </c>
    </row>
    <row r="2" spans="1:13" s="31" customFormat="1" ht="13.5" customHeight="1" thickTop="1" x14ac:dyDescent="0.2">
      <c r="A2" s="33"/>
      <c r="E2" s="33"/>
      <c r="F2" s="33"/>
      <c r="G2" s="33"/>
      <c r="H2" s="33"/>
      <c r="I2" s="33"/>
      <c r="J2" s="33"/>
      <c r="K2" s="33"/>
      <c r="L2" s="33"/>
      <c r="M2" s="33"/>
    </row>
    <row r="3" spans="1:13" s="32" customFormat="1" ht="13.25" customHeight="1" thickBot="1" x14ac:dyDescent="0.25">
      <c r="A3" s="34"/>
      <c r="E3" s="34"/>
      <c r="F3" s="34"/>
      <c r="G3" s="34"/>
      <c r="H3" s="34"/>
      <c r="I3" s="34"/>
      <c r="J3" s="34"/>
      <c r="K3" s="34"/>
      <c r="L3" s="34"/>
      <c r="M3" s="34"/>
    </row>
    <row r="4" spans="1:13" s="19" customFormat="1" ht="15.5" customHeight="1" thickTop="1" x14ac:dyDescent="0.2">
      <c r="A4" s="74" t="s">
        <v>371</v>
      </c>
      <c r="B4" s="75" t="s">
        <v>473</v>
      </c>
      <c r="E4" s="76"/>
      <c r="F4" s="76"/>
      <c r="G4" s="76"/>
      <c r="H4" s="76"/>
      <c r="I4" s="76"/>
      <c r="J4" s="76"/>
      <c r="K4" s="76"/>
      <c r="L4" s="76"/>
      <c r="M4" s="76"/>
    </row>
    <row r="5" spans="1:13" s="19" customFormat="1" ht="16" x14ac:dyDescent="0.2">
      <c r="A5" s="19" t="s">
        <v>479</v>
      </c>
      <c r="B5" s="78" t="s">
        <v>479</v>
      </c>
    </row>
    <row r="6" spans="1:13" s="19" customFormat="1" ht="16" x14ac:dyDescent="0.2">
      <c r="A6" s="77" t="s">
        <v>372</v>
      </c>
      <c r="B6" s="79" t="str" cm="1">
        <f t="array" ref="B6:B11">_xlfn.UNIQUE('1.1 Lichte ophoogmaterialen'!$B$7:$B$48)</f>
        <v>Materiaaleigenschappen</v>
      </c>
    </row>
    <row r="7" spans="1:13" s="19" customFormat="1" ht="16" x14ac:dyDescent="0.2">
      <c r="A7" s="77" t="s">
        <v>373</v>
      </c>
      <c r="B7" s="78" t="str">
        <v>Aanleg</v>
      </c>
    </row>
    <row r="8" spans="1:13" s="19" customFormat="1" ht="16" x14ac:dyDescent="0.2">
      <c r="A8" s="77" t="s">
        <v>103</v>
      </c>
      <c r="B8" s="78" t="str">
        <v>Onderhoud</v>
      </c>
    </row>
    <row r="9" spans="1:13" s="19" customFormat="1" ht="16" x14ac:dyDescent="0.2">
      <c r="A9" s="77" t="s">
        <v>374</v>
      </c>
      <c r="B9" s="78" t="str">
        <v>Milieu</v>
      </c>
    </row>
    <row r="10" spans="1:13" s="19" customFormat="1" ht="16" x14ac:dyDescent="0.2">
      <c r="A10" s="77" t="s">
        <v>660</v>
      </c>
      <c r="B10" s="78" t="str">
        <v>Duurzaamheid</v>
      </c>
    </row>
    <row r="11" spans="1:13" s="19" customFormat="1" ht="17" thickBot="1" x14ac:dyDescent="0.25">
      <c r="A11" s="77"/>
      <c r="B11" s="78" t="str">
        <v>Inkoopgegevens</v>
      </c>
    </row>
    <row r="12" spans="1:13" s="31" customFormat="1" ht="16" thickTop="1" x14ac:dyDescent="0.2"/>
    <row r="13" spans="1:13" s="32" customFormat="1" ht="16" thickBot="1" x14ac:dyDescent="0.25"/>
    <row r="14" spans="1:13" ht="25.25" customHeight="1" thickTop="1" x14ac:dyDescent="0.2">
      <c r="A14" s="347"/>
      <c r="B14" s="348"/>
      <c r="C14" s="348"/>
      <c r="D14" s="348"/>
    </row>
  </sheetData>
  <mergeCells count="2">
    <mergeCell ref="A1:XFD1"/>
    <mergeCell ref="A14:D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Overzicht</vt:lpstr>
      <vt:lpstr>Gebruikers interface</vt:lpstr>
      <vt:lpstr>1.1 Lichte ophoogmaterialen</vt:lpstr>
      <vt:lpstr>1.1-1 Bims</vt:lpstr>
      <vt:lpstr>1.2 Lichte infiltratiesystemen</vt:lpstr>
      <vt:lpstr>2 Grondverbetering</vt:lpstr>
      <vt:lpstr>Filter</vt:lpstr>
      <vt:lpstr>Materials_List</vt:lpstr>
      <vt:lpstr>Roles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Verhoeven;Finn van den Ende</dc:creator>
  <cp:lastModifiedBy>Simone Abel</cp:lastModifiedBy>
  <dcterms:created xsi:type="dcterms:W3CDTF">2015-06-05T18:19:34Z</dcterms:created>
  <dcterms:modified xsi:type="dcterms:W3CDTF">2026-04-07T07:33:45Z</dcterms:modified>
</cp:coreProperties>
</file>